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01"/>
  <workbookPr/>
  <mc:AlternateContent xmlns:mc="http://schemas.openxmlformats.org/markup-compatibility/2006">
    <mc:Choice Requires="x15">
      <x15ac:absPath xmlns:x15ac="http://schemas.microsoft.com/office/spreadsheetml/2010/11/ac" url="C:\Users\quiri\OneDrive\Documenten\Leerjaar 2\Project 7\Sterkteleer\"/>
    </mc:Choice>
  </mc:AlternateContent>
  <bookViews>
    <workbookView xWindow="0" yWindow="0" windowWidth="28800" windowHeight="12795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4" i="1" l="1"/>
  <c r="BC14" i="1"/>
  <c r="BC10" i="1"/>
  <c r="BC11" i="1"/>
  <c r="BC12" i="1"/>
  <c r="BC13" i="1"/>
  <c r="BC9" i="1"/>
  <c r="W11" i="1"/>
  <c r="W10" i="1"/>
  <c r="W9" i="1"/>
  <c r="U12" i="1"/>
  <c r="AU10" i="1"/>
  <c r="AU11" i="1"/>
  <c r="AU9" i="1"/>
  <c r="AS12" i="1"/>
  <c r="AM10" i="1"/>
  <c r="W12" i="1" l="1"/>
  <c r="AU12" i="1"/>
</calcChain>
</file>

<file path=xl/sharedStrings.xml><?xml version="1.0" encoding="utf-8"?>
<sst xmlns="http://schemas.openxmlformats.org/spreadsheetml/2006/main" count="473" uniqueCount="166">
  <si>
    <t>Berekening balklaag kubussen Sedumdak</t>
  </si>
  <si>
    <t>Werk</t>
  </si>
  <si>
    <t>Project</t>
  </si>
  <si>
    <t>Onderdeel</t>
  </si>
  <si>
    <t>Biesboschhal</t>
  </si>
  <si>
    <t>Balklaag kubussen</t>
  </si>
  <si>
    <t>Belastingen</t>
  </si>
  <si>
    <t>Permanent</t>
  </si>
  <si>
    <t>Underlayment</t>
  </si>
  <si>
    <t>Sedumdak</t>
  </si>
  <si>
    <t>Eigen Gewicht</t>
  </si>
  <si>
    <t>Veranderlijk</t>
  </si>
  <si>
    <t>q</t>
  </si>
  <si>
    <t>Berekening</t>
  </si>
  <si>
    <t>0,4413KN/m2 • 1m • 0,5m</t>
  </si>
  <si>
    <t>Totaal</t>
  </si>
  <si>
    <t>=</t>
  </si>
  <si>
    <r>
      <t>1KN/m</t>
    </r>
    <r>
      <rPr>
        <vertAlign val="superscript"/>
        <sz val="11"/>
        <color theme="1"/>
        <rFont val="Tw Cen MT"/>
        <family val="2"/>
        <scheme val="minor"/>
      </rPr>
      <t>2</t>
    </r>
    <r>
      <rPr>
        <sz val="11"/>
        <color theme="1"/>
        <rFont val="Tw Cen MT"/>
        <family val="2"/>
        <scheme val="minor"/>
      </rPr>
      <t xml:space="preserve"> • 1m • 0,5m</t>
    </r>
  </si>
  <si>
    <r>
      <t>5,39KN/m</t>
    </r>
    <r>
      <rPr>
        <vertAlign val="superscript"/>
        <sz val="11"/>
        <color theme="1"/>
        <rFont val="Tw Cen MT"/>
        <family val="2"/>
        <scheme val="minor"/>
      </rPr>
      <t>3</t>
    </r>
    <r>
      <rPr>
        <sz val="11"/>
        <color theme="1"/>
        <rFont val="Tw Cen MT"/>
        <family val="2"/>
        <scheme val="minor"/>
      </rPr>
      <t xml:space="preserve"> • 1m • 0,5m • 0,018m</t>
    </r>
  </si>
  <si>
    <t>40/1,2 • 0,15 • 1,065</t>
  </si>
  <si>
    <t>21,3 N/mm²</t>
  </si>
  <si>
    <t>U;y;max</t>
  </si>
  <si>
    <t>W;y;ben</t>
  </si>
  <si>
    <t>f;y;d</t>
  </si>
  <si>
    <t>M;y;d</t>
  </si>
  <si>
    <t>1/8 qd • lt²</t>
  </si>
  <si>
    <t>y;f</t>
  </si>
  <si>
    <t>q;d</t>
  </si>
  <si>
    <t>U;y;optr</t>
  </si>
  <si>
    <t>l;t / 250</t>
  </si>
  <si>
    <t>M;y;d / f;y;d</t>
  </si>
  <si>
    <t>f;rep / y;m • K;mod • K;h</t>
  </si>
  <si>
    <t>3,560 KNM</t>
  </si>
  <si>
    <r>
      <t>3,560 • 10</t>
    </r>
    <r>
      <rPr>
        <vertAlign val="superscript"/>
        <sz val="11"/>
        <color theme="1"/>
        <rFont val="Tw Cen MT"/>
        <family val="2"/>
        <scheme val="minor"/>
      </rPr>
      <t>6</t>
    </r>
    <r>
      <rPr>
        <sz val="11"/>
        <color theme="1"/>
        <rFont val="Tw Cen MT"/>
        <family val="2"/>
        <scheme val="minor"/>
      </rPr>
      <t xml:space="preserve"> • 21,3</t>
    </r>
  </si>
  <si>
    <t>5000 / 250</t>
  </si>
  <si>
    <t>20mm</t>
  </si>
  <si>
    <r>
      <t>(5 • 0,82 • 5000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>) / (385 • 9400 • I;y)</t>
    </r>
  </si>
  <si>
    <t>71 • 196</t>
  </si>
  <si>
    <t>I;y</t>
  </si>
  <si>
    <r>
      <t>4450 mm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 xml:space="preserve"> • 10</t>
    </r>
    <r>
      <rPr>
        <vertAlign val="superscript"/>
        <sz val="11"/>
        <color theme="1"/>
        <rFont val="Tw Cen MT"/>
        <family val="2"/>
        <scheme val="minor"/>
      </rPr>
      <t>4</t>
    </r>
  </si>
  <si>
    <t>Berekening balklaag kubussen Sedumloos</t>
  </si>
  <si>
    <t>0,82-0,221</t>
  </si>
  <si>
    <r>
      <t>0,60 KN/m</t>
    </r>
    <r>
      <rPr>
        <vertAlign val="superscript"/>
        <sz val="11"/>
        <color theme="1"/>
        <rFont val="Tw Cen MT"/>
        <family val="2"/>
        <scheme val="minor"/>
      </rPr>
      <t>1</t>
    </r>
  </si>
  <si>
    <t>1,139-0,27</t>
  </si>
  <si>
    <r>
      <t>0,87 KN/m</t>
    </r>
    <r>
      <rPr>
        <vertAlign val="superscript"/>
        <sz val="11"/>
        <color theme="1"/>
        <rFont val="Tw Cen MT"/>
        <family val="2"/>
        <scheme val="minor"/>
      </rPr>
      <t>1</t>
    </r>
  </si>
  <si>
    <t>2,719 KNM</t>
  </si>
  <si>
    <r>
      <t>2,719 • 10</t>
    </r>
    <r>
      <rPr>
        <vertAlign val="superscript"/>
        <sz val="11"/>
        <color theme="1"/>
        <rFont val="Tw Cen MT"/>
        <family val="2"/>
        <scheme val="minor"/>
      </rPr>
      <t>6</t>
    </r>
    <r>
      <rPr>
        <sz val="11"/>
        <color theme="1"/>
        <rFont val="Tw Cen MT"/>
        <family val="2"/>
        <scheme val="minor"/>
      </rPr>
      <t xml:space="preserve"> • 21,3</t>
    </r>
  </si>
  <si>
    <r>
      <t>(5 • q • l;t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>) / (384 • E • I;y)</t>
    </r>
  </si>
  <si>
    <r>
      <t>(5 • 0,60 • 5000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>) / (385 • 9400 • I;y)</t>
    </r>
  </si>
  <si>
    <r>
      <t>2960 mm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 xml:space="preserve"> • 10</t>
    </r>
    <r>
      <rPr>
        <vertAlign val="superscript"/>
        <sz val="11"/>
        <color theme="1"/>
        <rFont val="Tw Cen MT"/>
        <family val="2"/>
        <scheme val="minor"/>
      </rPr>
      <t>4</t>
    </r>
  </si>
  <si>
    <t>kolommen kubussen</t>
  </si>
  <si>
    <t>1,139KN</t>
  </si>
  <si>
    <t>F;d;optr</t>
  </si>
  <si>
    <t>L • q;d</t>
  </si>
  <si>
    <t>4,5 • 1,139</t>
  </si>
  <si>
    <t>5,13 KN</t>
  </si>
  <si>
    <t>f;c;0</t>
  </si>
  <si>
    <t>26 N/mm2</t>
  </si>
  <si>
    <t>K;h</t>
  </si>
  <si>
    <r>
      <t>(200/h)</t>
    </r>
    <r>
      <rPr>
        <vertAlign val="superscript"/>
        <sz val="11"/>
        <color theme="1"/>
        <rFont val="Tw Cen MT"/>
        <family val="2"/>
        <scheme val="minor"/>
      </rPr>
      <t>0,4</t>
    </r>
  </si>
  <si>
    <r>
      <t>(200/96)</t>
    </r>
    <r>
      <rPr>
        <vertAlign val="superscript"/>
        <sz val="11"/>
        <color theme="1"/>
        <rFont val="Tw Cen MT"/>
        <family val="2"/>
        <scheme val="minor"/>
      </rPr>
      <t>0,4</t>
    </r>
  </si>
  <si>
    <t>(f;rep/y;m) K;mod • Kh</t>
  </si>
  <si>
    <t>(40/1,2 • 0,6 • 1,34)</t>
  </si>
  <si>
    <t>26,8 N/mm2</t>
  </si>
  <si>
    <t>A</t>
  </si>
  <si>
    <t>46 • 96 mm2</t>
  </si>
  <si>
    <t>╗</t>
  </si>
  <si>
    <t>h/i;z</t>
  </si>
  <si>
    <t>3850/13,3</t>
  </si>
  <si>
    <t>K;com</t>
  </si>
  <si>
    <t>F;d;max</t>
  </si>
  <si>
    <t>A • K;com • f;y;d</t>
  </si>
  <si>
    <t>46• 96 • 0,15 • 26,8</t>
  </si>
  <si>
    <t>17,753 KN</t>
  </si>
  <si>
    <t>Berekening betonnen bak</t>
  </si>
  <si>
    <t>Betonnen bak</t>
  </si>
  <si>
    <t>Dak</t>
  </si>
  <si>
    <t>KN</t>
  </si>
  <si>
    <t>Wanden</t>
  </si>
  <si>
    <t>Vloer</t>
  </si>
  <si>
    <t>incl ver. Bel.</t>
  </si>
  <si>
    <t>F;opw</t>
  </si>
  <si>
    <t>opp • 10KN</t>
  </si>
  <si>
    <t>10 • 17 • 0,75 • 10</t>
  </si>
  <si>
    <t>1275KN ↑</t>
  </si>
  <si>
    <t>V;bak</t>
  </si>
  <si>
    <t>(10m² • (0,85 • 9,7)) • 17</t>
  </si>
  <si>
    <t>F;bak</t>
  </si>
  <si>
    <t>29,84 • 24</t>
  </si>
  <si>
    <t>717KN ↓</t>
  </si>
  <si>
    <t>F;bak + F;kub</t>
  </si>
  <si>
    <t>717 + 521,6</t>
  </si>
  <si>
    <t>29,84m³</t>
  </si>
  <si>
    <t>Diepte</t>
  </si>
  <si>
    <t>1238,6/(10 • 17 • 10)</t>
  </si>
  <si>
    <t>0,73m</t>
  </si>
  <si>
    <t>Berekening balklaag bak</t>
  </si>
  <si>
    <t>Balklaag betonnen bakken</t>
  </si>
  <si>
    <t>Dek</t>
  </si>
  <si>
    <t>9m • 15m • 1,46KN/m²</t>
  </si>
  <si>
    <t>48m • 3,85m • 0,66KN/m²</t>
  </si>
  <si>
    <t>9m • 15m • 1,5KN/m²</t>
  </si>
  <si>
    <t>1m • 0,5m • 1,46KN/m²</t>
  </si>
  <si>
    <t>1m • 0,5m • 0,66KN/m²</t>
  </si>
  <si>
    <t>660KG/m³ • 1m • 0,5m • 0,018m</t>
  </si>
  <si>
    <t>q =</t>
  </si>
  <si>
    <t>q;d =</t>
  </si>
  <si>
    <r>
      <t>1/8 • 2,46KN/m1 • 5000</t>
    </r>
    <r>
      <rPr>
        <vertAlign val="superscript"/>
        <sz val="11"/>
        <color theme="1"/>
        <rFont val="Tw Cen MT"/>
        <family val="2"/>
        <scheme val="minor"/>
      </rPr>
      <t>2</t>
    </r>
    <r>
      <rPr>
        <sz val="11"/>
        <color theme="1"/>
        <rFont val="Tw Cen MT"/>
        <family val="2"/>
        <scheme val="minor"/>
      </rPr>
      <t>mm</t>
    </r>
  </si>
  <si>
    <t>7,59 KNM</t>
  </si>
  <si>
    <r>
      <t>(200/171)</t>
    </r>
    <r>
      <rPr>
        <vertAlign val="superscript"/>
        <sz val="11"/>
        <color theme="1"/>
        <rFont val="Tw Cen MT"/>
        <family val="2"/>
        <scheme val="minor"/>
      </rPr>
      <t>0,4</t>
    </r>
  </si>
  <si>
    <r>
      <t>7,69 • 10</t>
    </r>
    <r>
      <rPr>
        <vertAlign val="superscript"/>
        <sz val="11"/>
        <color theme="1"/>
        <rFont val="Tw Cen MT"/>
        <family val="2"/>
        <scheme val="minor"/>
      </rPr>
      <t>6</t>
    </r>
    <r>
      <rPr>
        <sz val="11"/>
        <color theme="1"/>
        <rFont val="Tw Cen MT"/>
        <family val="2"/>
        <scheme val="minor"/>
      </rPr>
      <t xml:space="preserve"> • 21,3</t>
    </r>
  </si>
  <si>
    <t>367,04mm³ • 10³</t>
  </si>
  <si>
    <r>
      <t>(5 • 1,81 • 5000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>) / (385 • 9400 • I;y)</t>
    </r>
  </si>
  <si>
    <t>71 • 246</t>
  </si>
  <si>
    <r>
      <t>8810 mm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 xml:space="preserve"> • 10</t>
    </r>
    <r>
      <rPr>
        <vertAlign val="superscript"/>
        <sz val="11"/>
        <color theme="1"/>
        <rFont val="Tw Cen MT"/>
        <family val="2"/>
        <scheme val="minor"/>
      </rPr>
      <t>4</t>
    </r>
  </si>
  <si>
    <t>17,79mm</t>
  </si>
  <si>
    <t>Berekening gelamineerde ligger dak</t>
  </si>
  <si>
    <t>Gelamineerde liggers dak</t>
  </si>
  <si>
    <t>Balklaag</t>
  </si>
  <si>
    <t>1,46KN/m2 • 5m • 1m</t>
  </si>
  <si>
    <t>660KG/m³ • 0,4m • 0,1m • 1m</t>
  </si>
  <si>
    <t>incl. ver. Bel.</t>
  </si>
  <si>
    <t>0,66KN/m² • 5m • 1m</t>
  </si>
  <si>
    <t>117,2 KNM</t>
  </si>
  <si>
    <r>
      <t>117,2 • 10</t>
    </r>
    <r>
      <rPr>
        <vertAlign val="superscript"/>
        <sz val="11"/>
        <color theme="1"/>
        <rFont val="Tw Cen MT"/>
        <family val="2"/>
        <scheme val="minor"/>
      </rPr>
      <t>6</t>
    </r>
    <r>
      <rPr>
        <sz val="11"/>
        <color theme="1"/>
        <rFont val="Tw Cen MT"/>
        <family val="2"/>
        <scheme val="minor"/>
      </rPr>
      <t xml:space="preserve"> • 21,3</t>
    </r>
  </si>
  <si>
    <t>8000 / 250</t>
  </si>
  <si>
    <r>
      <t>(5 • 10,88 • 8000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>) / (385 • 9400 • I;y)</t>
    </r>
  </si>
  <si>
    <t>200 • 550</t>
  </si>
  <si>
    <t>I;y;max</t>
  </si>
  <si>
    <t>W;y;max</t>
  </si>
  <si>
    <t>1/6bh²</t>
  </si>
  <si>
    <t>1/6 • 200 • 550²</t>
  </si>
  <si>
    <t>1/12bh³</t>
  </si>
  <si>
    <t>1/12 • 200 • 550³</t>
  </si>
  <si>
    <r>
      <t>277.291,67 mm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 xml:space="preserve"> • 10</t>
    </r>
    <r>
      <rPr>
        <vertAlign val="superscript"/>
        <sz val="11"/>
        <color theme="1"/>
        <rFont val="Tw Cen MT"/>
        <family val="2"/>
        <scheme val="minor"/>
      </rPr>
      <t>4</t>
    </r>
  </si>
  <si>
    <t>32 mm</t>
  </si>
  <si>
    <t>5.502,35 mm³ • 10³</t>
  </si>
  <si>
    <r>
      <t>1/8 • 14,65 • 8000</t>
    </r>
    <r>
      <rPr>
        <vertAlign val="superscript"/>
        <sz val="11"/>
        <color theme="1"/>
        <rFont val="Tw Cen MT"/>
        <family val="2"/>
        <scheme val="minor"/>
      </rPr>
      <t>2</t>
    </r>
  </si>
  <si>
    <t>127,65 mm³ • 10³</t>
  </si>
  <si>
    <r>
      <t>1/8 • 0,87 • 5000</t>
    </r>
    <r>
      <rPr>
        <vertAlign val="superscript"/>
        <sz val="11"/>
        <color theme="1"/>
        <rFont val="Tw Cen MT"/>
        <family val="2"/>
        <scheme val="minor"/>
      </rPr>
      <t>2</t>
    </r>
  </si>
  <si>
    <t>20 mm</t>
  </si>
  <si>
    <t>17,55 mm</t>
  </si>
  <si>
    <r>
      <t>1/8 • 1,139 • 5000</t>
    </r>
    <r>
      <rPr>
        <vertAlign val="superscript"/>
        <sz val="11"/>
        <color theme="1"/>
        <rFont val="Tw Cen MT"/>
        <family val="2"/>
        <scheme val="minor"/>
      </rPr>
      <t>2</t>
    </r>
  </si>
  <si>
    <t>167,11 mm³ • 10³</t>
  </si>
  <si>
    <t>15,96 mm</t>
  </si>
  <si>
    <t>Voldoet</t>
  </si>
  <si>
    <t>Conclusie</t>
  </si>
  <si>
    <t>:</t>
  </si>
  <si>
    <t>22,27 mm</t>
  </si>
  <si>
    <t>Berekening gelamineerde ligger bak</t>
  </si>
  <si>
    <t>Gelamineerde liggers bak</t>
  </si>
  <si>
    <r>
      <t>1/8 • 23,54 • 8000</t>
    </r>
    <r>
      <rPr>
        <vertAlign val="superscript"/>
        <sz val="11"/>
        <color theme="1"/>
        <rFont val="Tw Cen MT"/>
        <family val="2"/>
        <scheme val="minor"/>
      </rPr>
      <t>2</t>
    </r>
  </si>
  <si>
    <r>
      <t>188,32 • 10</t>
    </r>
    <r>
      <rPr>
        <vertAlign val="superscript"/>
        <sz val="11"/>
        <color theme="1"/>
        <rFont val="Tw Cen MT"/>
        <family val="2"/>
        <scheme val="minor"/>
      </rPr>
      <t>6</t>
    </r>
    <r>
      <rPr>
        <sz val="11"/>
        <color theme="1"/>
        <rFont val="Tw Cen MT"/>
        <family val="2"/>
        <scheme val="minor"/>
      </rPr>
      <t xml:space="preserve"> • 21,3</t>
    </r>
  </si>
  <si>
    <t>8.841,32 KNM</t>
  </si>
  <si>
    <r>
      <t>(5 • 17,47 • 8000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>) / (385 • 9400 • I;y)</t>
    </r>
  </si>
  <si>
    <t>200 • 600</t>
  </si>
  <si>
    <t>1/6 • 200 • 600²</t>
  </si>
  <si>
    <t>12.000 mm³ • 10³</t>
  </si>
  <si>
    <t>10.083,33 mm³ • 10³</t>
  </si>
  <si>
    <t>1/12 • 200 • 600³</t>
  </si>
  <si>
    <r>
      <t>360.000 mm</t>
    </r>
    <r>
      <rPr>
        <vertAlign val="superscript"/>
        <sz val="11"/>
        <color theme="1"/>
        <rFont val="Tw Cen MT"/>
        <family val="2"/>
        <scheme val="minor"/>
      </rPr>
      <t>4</t>
    </r>
    <r>
      <rPr>
        <sz val="11"/>
        <color theme="1"/>
        <rFont val="Tw Cen MT"/>
        <family val="2"/>
        <scheme val="minor"/>
      </rPr>
      <t xml:space="preserve"> • 10</t>
    </r>
    <r>
      <rPr>
        <vertAlign val="superscript"/>
        <sz val="11"/>
        <color theme="1"/>
        <rFont val="Tw Cen MT"/>
        <family val="2"/>
        <scheme val="minor"/>
      </rPr>
      <t>4</t>
    </r>
  </si>
  <si>
    <t>27 mm</t>
  </si>
  <si>
    <t>1238,6 KN ↓</t>
  </si>
  <si>
    <t>Berekening kolom kubus</t>
  </si>
  <si>
    <t>Materiaalkeuze</t>
  </si>
  <si>
    <t>Essenhout D40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</si>
</sst>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_ ;\-0.000\ "/>
    <numFmt numFmtId="165" formatCode="0.0_ ;\-0.0\ "/>
    <numFmt numFmtId="166" formatCode="0.00_ ;\-0.00\ "/>
  </numFmts>
  <fonts count="7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14"/>
      <color theme="0"/>
      <name val="Tw Cen MT"/>
      <family val="2"/>
      <scheme val="minor"/>
    </font>
    <font>
      <vertAlign val="superscript"/>
      <sz val="11"/>
      <color theme="1"/>
      <name val="Tw Cen MT"/>
      <family val="2"/>
      <scheme val="minor"/>
    </font>
    <font>
      <sz val="16"/>
      <color theme="0"/>
      <name val="Tw Cen M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</cellStyleXfs>
  <cellXfs count="43">
    <xf numFmtId="0" fontId="0" fillId="0" borderId="0" xfId="0"/>
    <xf numFmtId="0" fontId="3" fillId="5" borderId="0" xfId="4"/>
    <xf numFmtId="0" fontId="3" fillId="2" borderId="0" xfId="1"/>
    <xf numFmtId="0" fontId="1" fillId="3" borderId="0" xfId="2"/>
    <xf numFmtId="0" fontId="1" fillId="4" borderId="0" xfId="3" applyAlignment="1">
      <alignment horizontal="center"/>
    </xf>
    <xf numFmtId="0" fontId="1" fillId="4" borderId="0" xfId="3" applyBorder="1"/>
    <xf numFmtId="0" fontId="1" fillId="3" borderId="0" xfId="2" applyAlignment="1">
      <alignment horizontal="left"/>
    </xf>
    <xf numFmtId="0" fontId="1" fillId="3" borderId="0" xfId="2" applyAlignment="1">
      <alignment horizontal="center"/>
    </xf>
    <xf numFmtId="0" fontId="2" fillId="4" borderId="0" xfId="3" applyFont="1" applyBorder="1"/>
    <xf numFmtId="0" fontId="2" fillId="4" borderId="0" xfId="3" applyFont="1"/>
    <xf numFmtId="0" fontId="0" fillId="3" borderId="0" xfId="2" applyFont="1" applyAlignment="1">
      <alignment horizontal="right"/>
    </xf>
    <xf numFmtId="0" fontId="1" fillId="3" borderId="0" xfId="2" applyAlignment="1">
      <alignment horizontal="right"/>
    </xf>
    <xf numFmtId="0" fontId="3" fillId="5" borderId="0" xfId="4" applyAlignment="1">
      <alignment horizontal="right"/>
    </xf>
    <xf numFmtId="0" fontId="4" fillId="2" borderId="0" xfId="1" applyFont="1" applyAlignment="1">
      <alignment horizontal="left"/>
    </xf>
    <xf numFmtId="0" fontId="1" fillId="4" borderId="0" xfId="3" applyAlignment="1">
      <alignment horizontal="left"/>
    </xf>
    <xf numFmtId="0" fontId="0" fillId="4" borderId="0" xfId="3" applyFont="1" applyAlignment="1">
      <alignment horizontal="left"/>
    </xf>
    <xf numFmtId="0" fontId="1" fillId="3" borderId="0" xfId="2" applyAlignment="1">
      <alignment horizontal="left"/>
    </xf>
    <xf numFmtId="0" fontId="0" fillId="3" borderId="0" xfId="2" applyFont="1" applyAlignment="1">
      <alignment horizontal="left"/>
    </xf>
    <xf numFmtId="0" fontId="3" fillId="5" borderId="0" xfId="4" applyAlignment="1">
      <alignment horizontal="left"/>
    </xf>
    <xf numFmtId="0" fontId="0" fillId="3" borderId="0" xfId="2" applyFont="1" applyAlignment="1"/>
    <xf numFmtId="0" fontId="1" fillId="3" borderId="0" xfId="2" applyAlignment="1"/>
    <xf numFmtId="0" fontId="6" fillId="2" borderId="0" xfId="1" applyFont="1" applyAlignment="1">
      <alignment horizontal="left"/>
    </xf>
    <xf numFmtId="164" fontId="1" fillId="3" borderId="0" xfId="2" applyNumberFormat="1" applyAlignment="1">
      <alignment horizontal="right"/>
    </xf>
    <xf numFmtId="164" fontId="1" fillId="3" borderId="0" xfId="2" applyNumberFormat="1"/>
    <xf numFmtId="0" fontId="3" fillId="5" borderId="0" xfId="4" applyBorder="1"/>
    <xf numFmtId="0" fontId="0" fillId="4" borderId="0" xfId="3" applyFont="1" applyAlignment="1">
      <alignment horizontal="center"/>
    </xf>
    <xf numFmtId="0" fontId="0" fillId="3" borderId="0" xfId="2" applyFont="1" applyAlignment="1">
      <alignment horizontal="center"/>
    </xf>
    <xf numFmtId="164" fontId="0" fillId="3" borderId="0" xfId="2" applyNumberFormat="1" applyFont="1" applyAlignment="1">
      <alignment horizontal="right"/>
    </xf>
    <xf numFmtId="165" fontId="1" fillId="3" borderId="0" xfId="2" applyNumberFormat="1" applyAlignment="1">
      <alignment horizontal="right"/>
    </xf>
    <xf numFmtId="165" fontId="1" fillId="3" borderId="1" xfId="2" applyNumberFormat="1" applyBorder="1" applyAlignment="1">
      <alignment horizontal="right"/>
    </xf>
    <xf numFmtId="164" fontId="0" fillId="3" borderId="1" xfId="2" applyNumberFormat="1" applyFont="1" applyBorder="1" applyAlignment="1">
      <alignment horizontal="right"/>
    </xf>
    <xf numFmtId="0" fontId="0" fillId="3" borderId="0" xfId="2" applyFont="1"/>
    <xf numFmtId="0" fontId="0" fillId="4" borderId="0" xfId="3" applyFont="1" applyBorder="1"/>
    <xf numFmtId="166" fontId="1" fillId="3" borderId="0" xfId="2" applyNumberFormat="1" applyAlignment="1">
      <alignment horizontal="right"/>
    </xf>
    <xf numFmtId="166" fontId="1" fillId="3" borderId="0" xfId="2" applyNumberFormat="1"/>
    <xf numFmtId="0" fontId="1" fillId="4" borderId="0" xfId="3" applyFont="1"/>
    <xf numFmtId="0" fontId="3" fillId="8" borderId="0" xfId="7"/>
    <xf numFmtId="0" fontId="1" fillId="7" borderId="0" xfId="6" applyAlignment="1">
      <alignment horizontal="center"/>
    </xf>
    <xf numFmtId="0" fontId="1" fillId="6" borderId="0" xfId="5"/>
    <xf numFmtId="0" fontId="6" fillId="2" borderId="0" xfId="1" applyFont="1" applyAlignment="1">
      <alignment horizontal="left"/>
    </xf>
    <xf numFmtId="0" fontId="3" fillId="5" borderId="0" xfId="4" applyAlignment="1">
      <alignment horizontal="left"/>
    </xf>
    <xf numFmtId="0" fontId="0" fillId="3" borderId="0" xfId="2" applyFont="1" applyAlignment="1">
      <alignment horizontal="left"/>
    </xf>
    <xf numFmtId="0" fontId="1" fillId="3" borderId="0" xfId="2" applyAlignment="1">
      <alignment horizontal="left"/>
    </xf>
  </cellXfs>
  <cellStyles count="8">
    <cellStyle name="20% - Accent2" xfId="5" builtinId="34"/>
    <cellStyle name="20% - Accent5" xfId="2" builtinId="46"/>
    <cellStyle name="40% - Accent2" xfId="6" builtinId="35"/>
    <cellStyle name="40% - Accent5" xfId="3" builtinId="47"/>
    <cellStyle name="60% - Accent2" xfId="7" builtinId="36"/>
    <cellStyle name="60% - Accent5" xfId="4" builtinId="48"/>
    <cellStyle name="Accent5" xfId="1" builtinId="4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al">
  <a:themeElements>
    <a:clrScheme name="Integra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tabSelected="1" view="pageLayout" zoomScaleNormal="100" workbookViewId="0">
      <selection activeCell="H15" sqref="H15"/>
    </sheetView>
  </sheetViews>
  <sheetFormatPr defaultRowHeight="14.25" x14ac:dyDescent="0.2"/>
  <cols>
    <col min="1" max="1" width="12.5" customWidth="1"/>
    <col min="2" max="3" width="9" customWidth="1"/>
    <col min="9" max="9" width="12.5" customWidth="1"/>
    <col min="17" max="17" width="12.5" customWidth="1"/>
    <col min="26" max="26" width="12.5" customWidth="1"/>
    <col min="35" max="35" width="12.5" customWidth="1"/>
    <col min="44" max="44" width="12.5" customWidth="1"/>
    <col min="49" max="49" width="12.5" customWidth="1"/>
  </cols>
  <sheetData>
    <row r="1" spans="1:55" ht="20.25" x14ac:dyDescent="0.3">
      <c r="A1" s="39" t="s">
        <v>0</v>
      </c>
      <c r="B1" s="39"/>
      <c r="C1" s="39"/>
      <c r="D1" s="39"/>
      <c r="E1" s="39"/>
      <c r="I1" s="39" t="s">
        <v>40</v>
      </c>
      <c r="J1" s="39"/>
      <c r="K1" s="39"/>
      <c r="L1" s="39"/>
      <c r="M1" s="39"/>
      <c r="Q1" s="39" t="s">
        <v>116</v>
      </c>
      <c r="R1" s="39"/>
      <c r="S1" s="39"/>
      <c r="T1" s="39"/>
      <c r="U1" s="39"/>
      <c r="Y1" s="21" t="s">
        <v>163</v>
      </c>
      <c r="Z1" s="21"/>
      <c r="AA1" s="21"/>
      <c r="AB1" s="21"/>
      <c r="AC1" s="21"/>
      <c r="AG1" s="21" t="s">
        <v>74</v>
      </c>
      <c r="AH1" s="21"/>
      <c r="AI1" s="21"/>
      <c r="AJ1" s="21"/>
      <c r="AK1" s="21"/>
      <c r="AO1" s="21" t="s">
        <v>96</v>
      </c>
      <c r="AP1" s="21"/>
      <c r="AQ1" s="21"/>
      <c r="AR1" s="21"/>
      <c r="AS1" s="21"/>
      <c r="AW1" s="39" t="s">
        <v>149</v>
      </c>
      <c r="AX1" s="39"/>
      <c r="AY1" s="39"/>
      <c r="AZ1" s="39"/>
      <c r="BA1" s="39"/>
    </row>
    <row r="2" spans="1:55" x14ac:dyDescent="0.2">
      <c r="A2" s="1" t="s">
        <v>1</v>
      </c>
      <c r="B2" s="15" t="s">
        <v>4</v>
      </c>
      <c r="C2" s="15"/>
      <c r="D2" s="15"/>
      <c r="E2" s="15"/>
      <c r="I2" s="1" t="s">
        <v>1</v>
      </c>
      <c r="J2" s="15" t="s">
        <v>4</v>
      </c>
      <c r="K2" s="15"/>
      <c r="L2" s="15"/>
      <c r="M2" s="15"/>
      <c r="O2" s="2" t="s">
        <v>164</v>
      </c>
      <c r="P2" s="2"/>
      <c r="Q2" s="1" t="s">
        <v>1</v>
      </c>
      <c r="R2" s="15" t="s">
        <v>4</v>
      </c>
      <c r="S2" s="15"/>
      <c r="T2" s="15"/>
      <c r="U2" s="15"/>
      <c r="Y2" s="1" t="s">
        <v>1</v>
      </c>
      <c r="Z2" s="15" t="s">
        <v>4</v>
      </c>
      <c r="AA2" s="15"/>
      <c r="AB2" s="15"/>
      <c r="AC2" s="15"/>
      <c r="AG2" s="1" t="s">
        <v>1</v>
      </c>
      <c r="AH2" s="15" t="s">
        <v>4</v>
      </c>
      <c r="AI2" s="15"/>
      <c r="AJ2" s="15"/>
      <c r="AK2" s="15"/>
      <c r="AO2" s="1" t="s">
        <v>1</v>
      </c>
      <c r="AP2" s="15" t="s">
        <v>4</v>
      </c>
      <c r="AQ2" s="15"/>
      <c r="AR2" s="15"/>
      <c r="AS2" s="15"/>
      <c r="AW2" s="1" t="s">
        <v>1</v>
      </c>
      <c r="AX2" s="15" t="s">
        <v>4</v>
      </c>
      <c r="AY2" s="15"/>
      <c r="AZ2" s="15"/>
      <c r="BA2" s="15"/>
    </row>
    <row r="3" spans="1:55" x14ac:dyDescent="0.2">
      <c r="A3" s="1" t="s">
        <v>2</v>
      </c>
      <c r="B3" s="14">
        <v>7</v>
      </c>
      <c r="C3" s="14"/>
      <c r="D3" s="14"/>
      <c r="E3" s="14"/>
      <c r="G3" s="2" t="s">
        <v>164</v>
      </c>
      <c r="H3" s="2"/>
      <c r="I3" s="1" t="s">
        <v>2</v>
      </c>
      <c r="J3" s="14">
        <v>7</v>
      </c>
      <c r="K3" s="14"/>
      <c r="L3" s="14"/>
      <c r="M3" s="14"/>
      <c r="O3" s="1" t="s">
        <v>165</v>
      </c>
      <c r="P3" s="1"/>
      <c r="Q3" s="1" t="s">
        <v>2</v>
      </c>
      <c r="R3" s="14">
        <v>7</v>
      </c>
      <c r="S3" s="14"/>
      <c r="T3" s="14"/>
      <c r="U3" s="14"/>
      <c r="Y3" s="1" t="s">
        <v>2</v>
      </c>
      <c r="Z3" s="14">
        <v>7</v>
      </c>
      <c r="AA3" s="14"/>
      <c r="AB3" s="14"/>
      <c r="AC3" s="14"/>
      <c r="AE3" s="2" t="s">
        <v>164</v>
      </c>
      <c r="AF3" s="2"/>
      <c r="AG3" s="1" t="s">
        <v>2</v>
      </c>
      <c r="AH3" s="14">
        <v>7</v>
      </c>
      <c r="AI3" s="14"/>
      <c r="AJ3" s="14"/>
      <c r="AK3" s="14"/>
      <c r="AO3" s="1" t="s">
        <v>2</v>
      </c>
      <c r="AP3" s="14">
        <v>7</v>
      </c>
      <c r="AQ3" s="14"/>
      <c r="AR3" s="14"/>
      <c r="AS3" s="14"/>
      <c r="AU3" s="2" t="s">
        <v>164</v>
      </c>
      <c r="AV3" s="2"/>
      <c r="AW3" s="1" t="s">
        <v>2</v>
      </c>
      <c r="AX3" s="14">
        <v>7</v>
      </c>
      <c r="AY3" s="14"/>
      <c r="AZ3" s="14"/>
      <c r="BA3" s="14"/>
    </row>
    <row r="4" spans="1:55" x14ac:dyDescent="0.2">
      <c r="A4" s="1" t="s">
        <v>3</v>
      </c>
      <c r="B4" s="15" t="s">
        <v>5</v>
      </c>
      <c r="C4" s="15"/>
      <c r="D4" s="15"/>
      <c r="E4" s="15"/>
      <c r="G4" s="1" t="s">
        <v>165</v>
      </c>
      <c r="H4" s="1"/>
      <c r="I4" s="1" t="s">
        <v>3</v>
      </c>
      <c r="J4" s="15" t="s">
        <v>5</v>
      </c>
      <c r="K4" s="15"/>
      <c r="L4" s="15"/>
      <c r="M4" s="15"/>
      <c r="Q4" s="1" t="s">
        <v>3</v>
      </c>
      <c r="R4" s="15" t="s">
        <v>117</v>
      </c>
      <c r="S4" s="15"/>
      <c r="T4" s="15"/>
      <c r="U4" s="15"/>
      <c r="Y4" s="1" t="s">
        <v>3</v>
      </c>
      <c r="Z4" s="15" t="s">
        <v>50</v>
      </c>
      <c r="AA4" s="15"/>
      <c r="AB4" s="15"/>
      <c r="AC4" s="15"/>
      <c r="AE4" s="1" t="s">
        <v>165</v>
      </c>
      <c r="AF4" s="1"/>
      <c r="AG4" s="1" t="s">
        <v>3</v>
      </c>
      <c r="AH4" s="15" t="s">
        <v>75</v>
      </c>
      <c r="AI4" s="15"/>
      <c r="AJ4" s="15"/>
      <c r="AK4" s="15"/>
      <c r="AO4" s="1" t="s">
        <v>3</v>
      </c>
      <c r="AP4" s="15" t="s">
        <v>97</v>
      </c>
      <c r="AQ4" s="15"/>
      <c r="AR4" s="15"/>
      <c r="AS4" s="15"/>
      <c r="AU4" s="1" t="s">
        <v>165</v>
      </c>
      <c r="AV4" s="1"/>
      <c r="AW4" s="1" t="s">
        <v>3</v>
      </c>
      <c r="AX4" s="15" t="s">
        <v>150</v>
      </c>
      <c r="AY4" s="15"/>
      <c r="AZ4" s="15"/>
      <c r="BA4" s="15"/>
    </row>
    <row r="6" spans="1:55" ht="18.75" x14ac:dyDescent="0.3">
      <c r="A6" s="13" t="s">
        <v>6</v>
      </c>
      <c r="B6" s="13"/>
      <c r="C6" s="13"/>
      <c r="D6" s="13"/>
      <c r="E6" s="13"/>
      <c r="F6" s="13"/>
      <c r="G6" s="2"/>
      <c r="I6" s="13" t="s">
        <v>6</v>
      </c>
      <c r="J6" s="13"/>
      <c r="K6" s="13"/>
      <c r="L6" s="13"/>
      <c r="M6" s="13"/>
      <c r="N6" s="13"/>
      <c r="O6" s="2"/>
      <c r="Q6" s="13" t="s">
        <v>6</v>
      </c>
      <c r="R6" s="13" t="s">
        <v>121</v>
      </c>
      <c r="S6" s="13"/>
      <c r="T6" s="13"/>
      <c r="U6" s="13"/>
      <c r="V6" s="13"/>
      <c r="W6" s="2"/>
      <c r="Y6" s="13" t="s">
        <v>6</v>
      </c>
      <c r="Z6" s="13"/>
      <c r="AA6" s="13"/>
      <c r="AB6" s="13"/>
      <c r="AC6" s="13"/>
      <c r="AD6" s="13"/>
      <c r="AE6" s="2"/>
      <c r="AG6" s="13" t="s">
        <v>6</v>
      </c>
      <c r="AH6" s="13"/>
      <c r="AI6" s="13"/>
      <c r="AJ6" s="13" t="s">
        <v>80</v>
      </c>
      <c r="AK6" s="13"/>
      <c r="AL6" s="13"/>
      <c r="AM6" s="2"/>
      <c r="AN6" s="2"/>
      <c r="AO6" s="13" t="s">
        <v>6</v>
      </c>
      <c r="AP6" s="13"/>
      <c r="AQ6" s="13"/>
      <c r="AR6" s="13"/>
      <c r="AS6" s="13"/>
      <c r="AT6" s="13"/>
      <c r="AU6" s="2"/>
      <c r="AW6" s="13" t="s">
        <v>6</v>
      </c>
      <c r="AX6" s="13" t="s">
        <v>121</v>
      </c>
      <c r="AY6" s="13"/>
      <c r="AZ6" s="13"/>
      <c r="BA6" s="13"/>
      <c r="BB6" s="13"/>
      <c r="BC6" s="2"/>
    </row>
    <row r="7" spans="1:55" x14ac:dyDescent="0.2">
      <c r="A7" s="1"/>
      <c r="B7" s="40" t="s">
        <v>13</v>
      </c>
      <c r="C7" s="40"/>
      <c r="D7" s="40"/>
      <c r="E7" s="12" t="s">
        <v>12</v>
      </c>
      <c r="F7" s="12" t="s">
        <v>26</v>
      </c>
      <c r="G7" s="12" t="s">
        <v>27</v>
      </c>
      <c r="I7" s="1" t="s">
        <v>12</v>
      </c>
      <c r="J7" s="25" t="s">
        <v>16</v>
      </c>
      <c r="K7" s="19" t="s">
        <v>41</v>
      </c>
      <c r="L7" s="20"/>
      <c r="M7" s="11"/>
      <c r="N7" s="11"/>
      <c r="O7" s="11"/>
      <c r="Q7" s="1"/>
      <c r="R7" s="40" t="s">
        <v>13</v>
      </c>
      <c r="S7" s="40"/>
      <c r="T7" s="40"/>
      <c r="U7" s="12" t="s">
        <v>12</v>
      </c>
      <c r="V7" s="12" t="s">
        <v>26</v>
      </c>
      <c r="W7" s="12" t="s">
        <v>27</v>
      </c>
      <c r="Y7" s="24" t="s">
        <v>27</v>
      </c>
      <c r="Z7" s="25" t="s">
        <v>16</v>
      </c>
      <c r="AA7" s="17" t="s">
        <v>51</v>
      </c>
      <c r="AB7" s="16"/>
      <c r="AC7" s="11"/>
      <c r="AD7" s="11"/>
      <c r="AE7" s="22"/>
      <c r="AG7" s="24" t="s">
        <v>12</v>
      </c>
      <c r="AH7" s="25" t="s">
        <v>16</v>
      </c>
      <c r="AI7" s="17" t="s">
        <v>76</v>
      </c>
      <c r="AJ7" s="17" t="s">
        <v>99</v>
      </c>
      <c r="AK7" s="11"/>
      <c r="AL7" s="26" t="s">
        <v>16</v>
      </c>
      <c r="AM7" s="28">
        <v>197.1</v>
      </c>
      <c r="AN7" s="27" t="s">
        <v>77</v>
      </c>
      <c r="AO7" s="1"/>
      <c r="AP7" s="18" t="s">
        <v>13</v>
      </c>
      <c r="AQ7" s="18"/>
      <c r="AR7" s="18"/>
      <c r="AS7" s="12" t="s">
        <v>12</v>
      </c>
      <c r="AT7" s="12" t="s">
        <v>26</v>
      </c>
      <c r="AU7" s="12" t="s">
        <v>27</v>
      </c>
      <c r="AW7" s="1"/>
      <c r="AX7" s="40" t="s">
        <v>13</v>
      </c>
      <c r="AY7" s="40"/>
      <c r="AZ7" s="40"/>
      <c r="BA7" s="12" t="s">
        <v>12</v>
      </c>
      <c r="BB7" s="12" t="s">
        <v>26</v>
      </c>
      <c r="BC7" s="12" t="s">
        <v>27</v>
      </c>
    </row>
    <row r="8" spans="1:55" ht="16.5" x14ac:dyDescent="0.2">
      <c r="A8" s="8" t="s">
        <v>7</v>
      </c>
      <c r="B8" s="6"/>
      <c r="C8" s="6"/>
      <c r="D8" s="6"/>
      <c r="E8" s="7"/>
      <c r="F8" s="7"/>
      <c r="G8" s="7"/>
      <c r="I8" s="24"/>
      <c r="J8" s="25" t="s">
        <v>16</v>
      </c>
      <c r="K8" s="17" t="s">
        <v>42</v>
      </c>
      <c r="L8" s="16"/>
      <c r="M8" s="7"/>
      <c r="N8" s="7"/>
      <c r="O8" s="7"/>
      <c r="Q8" s="8" t="s">
        <v>7</v>
      </c>
      <c r="R8" s="16"/>
      <c r="S8" s="16"/>
      <c r="T8" s="16"/>
      <c r="U8" s="7"/>
      <c r="V8" s="7"/>
      <c r="W8" s="7"/>
      <c r="AG8" s="24" t="s">
        <v>12</v>
      </c>
      <c r="AH8" s="25" t="s">
        <v>16</v>
      </c>
      <c r="AI8" s="17" t="s">
        <v>78</v>
      </c>
      <c r="AJ8" s="17" t="s">
        <v>100</v>
      </c>
      <c r="AK8" s="11"/>
      <c r="AL8" s="26" t="s">
        <v>16</v>
      </c>
      <c r="AM8" s="28">
        <v>121.96</v>
      </c>
      <c r="AN8" s="27" t="s">
        <v>77</v>
      </c>
      <c r="AO8" s="8" t="s">
        <v>7</v>
      </c>
      <c r="AP8" s="16"/>
      <c r="AQ8" s="16"/>
      <c r="AR8" s="16"/>
      <c r="AS8" s="7"/>
      <c r="AT8" s="7"/>
      <c r="AU8" s="7"/>
      <c r="AW8" s="8" t="s">
        <v>7</v>
      </c>
      <c r="AX8" s="16"/>
      <c r="AY8" s="16"/>
      <c r="AZ8" s="16"/>
      <c r="BA8" s="7"/>
      <c r="BB8" s="7"/>
      <c r="BC8" s="7"/>
    </row>
    <row r="9" spans="1:55" ht="16.5" x14ac:dyDescent="0.2">
      <c r="A9" s="5" t="s">
        <v>8</v>
      </c>
      <c r="B9" s="41" t="s">
        <v>18</v>
      </c>
      <c r="C9" s="41"/>
      <c r="D9" s="41"/>
      <c r="E9" s="11">
        <v>4.9000000000000002E-2</v>
      </c>
      <c r="F9" s="11">
        <v>1.2</v>
      </c>
      <c r="G9" s="11">
        <v>5.8999999999999997E-2</v>
      </c>
      <c r="I9" s="24"/>
      <c r="J9" s="4"/>
      <c r="K9" s="19"/>
      <c r="L9" s="19"/>
      <c r="M9" s="11"/>
      <c r="N9" s="11"/>
      <c r="O9" s="22"/>
      <c r="Q9" s="32" t="s">
        <v>76</v>
      </c>
      <c r="R9" s="41" t="s">
        <v>119</v>
      </c>
      <c r="S9" s="41"/>
      <c r="T9" s="41"/>
      <c r="U9" s="11">
        <v>7.3</v>
      </c>
      <c r="V9" s="11">
        <v>1.35</v>
      </c>
      <c r="W9" s="33">
        <f>U9*V9</f>
        <v>9.8550000000000004</v>
      </c>
      <c r="AG9" s="24" t="s">
        <v>12</v>
      </c>
      <c r="AH9" s="25" t="s">
        <v>16</v>
      </c>
      <c r="AI9" s="17" t="s">
        <v>79</v>
      </c>
      <c r="AJ9" s="17" t="s">
        <v>101</v>
      </c>
      <c r="AK9" s="11"/>
      <c r="AL9" s="26" t="s">
        <v>16</v>
      </c>
      <c r="AM9" s="28">
        <v>202.5</v>
      </c>
      <c r="AN9" s="27" t="s">
        <v>77</v>
      </c>
      <c r="AO9" s="32" t="s">
        <v>76</v>
      </c>
      <c r="AP9" s="17" t="s">
        <v>102</v>
      </c>
      <c r="AQ9" s="17"/>
      <c r="AR9" s="17"/>
      <c r="AS9" s="11">
        <v>0.73</v>
      </c>
      <c r="AT9" s="11">
        <v>1.35</v>
      </c>
      <c r="AU9" s="22">
        <f>AS9*AT9</f>
        <v>0.98550000000000004</v>
      </c>
      <c r="AW9" s="32" t="s">
        <v>76</v>
      </c>
      <c r="AX9" s="41" t="s">
        <v>119</v>
      </c>
      <c r="AY9" s="41"/>
      <c r="AZ9" s="41"/>
      <c r="BA9" s="11">
        <v>7.3</v>
      </c>
      <c r="BB9" s="11">
        <v>1.35</v>
      </c>
      <c r="BC9" s="33">
        <f>BA9*BB9</f>
        <v>9.8550000000000004</v>
      </c>
    </row>
    <row r="10" spans="1:55" x14ac:dyDescent="0.2">
      <c r="A10" s="5" t="s">
        <v>9</v>
      </c>
      <c r="B10" s="41" t="s">
        <v>14</v>
      </c>
      <c r="C10" s="41"/>
      <c r="D10" s="41"/>
      <c r="E10" s="11">
        <v>0.221</v>
      </c>
      <c r="F10" s="11">
        <v>1.2</v>
      </c>
      <c r="G10" s="11">
        <v>0.27</v>
      </c>
      <c r="I10" s="24" t="s">
        <v>27</v>
      </c>
      <c r="J10" s="25" t="s">
        <v>16</v>
      </c>
      <c r="K10" s="17" t="s">
        <v>43</v>
      </c>
      <c r="L10" s="16"/>
      <c r="M10" s="11"/>
      <c r="N10" s="11"/>
      <c r="O10" s="22"/>
      <c r="Q10" s="32" t="s">
        <v>118</v>
      </c>
      <c r="R10" s="41" t="s">
        <v>122</v>
      </c>
      <c r="S10" s="41"/>
      <c r="T10" s="41"/>
      <c r="U10" s="11">
        <v>3.3</v>
      </c>
      <c r="V10" s="11">
        <v>1.35</v>
      </c>
      <c r="W10" s="33">
        <f>U10*V10</f>
        <v>4.4550000000000001</v>
      </c>
      <c r="Y10" s="1" t="s">
        <v>52</v>
      </c>
      <c r="Z10" s="4" t="s">
        <v>16</v>
      </c>
      <c r="AA10" s="19" t="s">
        <v>53</v>
      </c>
      <c r="AB10" s="20"/>
      <c r="AC10" s="20"/>
      <c r="AD10" s="3"/>
      <c r="AG10" s="24" t="s">
        <v>12</v>
      </c>
      <c r="AH10" s="25" t="s">
        <v>16</v>
      </c>
      <c r="AI10" s="17" t="s">
        <v>15</v>
      </c>
      <c r="AJ10" s="17"/>
      <c r="AK10" s="11"/>
      <c r="AL10" s="26" t="s">
        <v>16</v>
      </c>
      <c r="AM10" s="29">
        <f>AM7+AM8+AM9</f>
        <v>521.55999999999995</v>
      </c>
      <c r="AN10" s="30" t="s">
        <v>77</v>
      </c>
      <c r="AO10" s="32" t="s">
        <v>78</v>
      </c>
      <c r="AP10" s="17" t="s">
        <v>103</v>
      </c>
      <c r="AQ10" s="17"/>
      <c r="AR10" s="17"/>
      <c r="AS10" s="11">
        <v>0.33</v>
      </c>
      <c r="AT10" s="11">
        <v>1.35</v>
      </c>
      <c r="AU10" s="22">
        <f t="shared" ref="AU10:AU11" si="0">AS10*AT10</f>
        <v>0.44550000000000006</v>
      </c>
      <c r="AW10" s="32" t="s">
        <v>78</v>
      </c>
      <c r="AX10" s="41" t="s">
        <v>122</v>
      </c>
      <c r="AY10" s="41"/>
      <c r="AZ10" s="41"/>
      <c r="BA10" s="11">
        <v>3.3</v>
      </c>
      <c r="BB10" s="11">
        <v>1.35</v>
      </c>
      <c r="BC10" s="33">
        <f t="shared" ref="BC10:BC13" si="1">BA10*BB10</f>
        <v>4.4550000000000001</v>
      </c>
    </row>
    <row r="11" spans="1:55" ht="16.5" x14ac:dyDescent="0.2">
      <c r="A11" s="5" t="s">
        <v>10</v>
      </c>
      <c r="B11" s="42"/>
      <c r="C11" s="42"/>
      <c r="D11" s="42"/>
      <c r="E11" s="11">
        <v>0.5</v>
      </c>
      <c r="F11" s="11">
        <v>1.2</v>
      </c>
      <c r="G11" s="11">
        <v>0.75</v>
      </c>
      <c r="I11" s="24"/>
      <c r="J11" s="25" t="s">
        <v>16</v>
      </c>
      <c r="K11" s="17" t="s">
        <v>44</v>
      </c>
      <c r="L11" s="17"/>
      <c r="M11" s="11"/>
      <c r="N11" s="11"/>
      <c r="O11" s="22"/>
      <c r="Q11" s="5" t="s">
        <v>10</v>
      </c>
      <c r="R11" s="41" t="s">
        <v>120</v>
      </c>
      <c r="S11" s="42"/>
      <c r="T11" s="42"/>
      <c r="U11" s="11">
        <v>0.27</v>
      </c>
      <c r="V11" s="11">
        <v>1.35</v>
      </c>
      <c r="W11" s="33">
        <f>U11*V11</f>
        <v>0.36450000000000005</v>
      </c>
      <c r="Y11" s="1"/>
      <c r="Z11" s="4" t="s">
        <v>16</v>
      </c>
      <c r="AA11" s="19" t="s">
        <v>54</v>
      </c>
      <c r="AB11" s="19"/>
      <c r="AC11" s="19"/>
      <c r="AD11" s="3"/>
      <c r="AO11" s="32" t="s">
        <v>98</v>
      </c>
      <c r="AP11" s="17" t="s">
        <v>104</v>
      </c>
      <c r="AQ11" s="16"/>
      <c r="AR11" s="16"/>
      <c r="AS11" s="11">
        <v>0.6</v>
      </c>
      <c r="AT11" s="11">
        <v>1.35</v>
      </c>
      <c r="AU11" s="22">
        <f t="shared" si="0"/>
        <v>0.81</v>
      </c>
      <c r="AW11" s="32" t="s">
        <v>98</v>
      </c>
      <c r="AX11" s="41" t="s">
        <v>122</v>
      </c>
      <c r="AY11" s="41"/>
      <c r="AZ11" s="41"/>
      <c r="BA11" s="11">
        <v>3.3</v>
      </c>
      <c r="BB11" s="11">
        <v>1.35</v>
      </c>
      <c r="BC11" s="33">
        <f t="shared" si="1"/>
        <v>4.4550000000000001</v>
      </c>
    </row>
    <row r="12" spans="1:55" ht="16.5" x14ac:dyDescent="0.2">
      <c r="A12" s="8" t="s">
        <v>11</v>
      </c>
      <c r="B12" s="41" t="s">
        <v>17</v>
      </c>
      <c r="C12" s="41"/>
      <c r="D12" s="41"/>
      <c r="E12" s="11">
        <v>0.05</v>
      </c>
      <c r="F12" s="11">
        <v>1.5</v>
      </c>
      <c r="G12" s="11">
        <v>0.06</v>
      </c>
      <c r="Q12" s="9" t="s">
        <v>15</v>
      </c>
      <c r="R12" s="3"/>
      <c r="S12" s="3"/>
      <c r="T12" s="10" t="s">
        <v>105</v>
      </c>
      <c r="U12" s="3">
        <f>U9+U10+U11</f>
        <v>10.87</v>
      </c>
      <c r="V12" s="10" t="s">
        <v>106</v>
      </c>
      <c r="W12" s="34">
        <f>W9+W10+W11</f>
        <v>14.6745</v>
      </c>
      <c r="Y12" s="1"/>
      <c r="Z12" s="4" t="s">
        <v>16</v>
      </c>
      <c r="AA12" s="19" t="s">
        <v>55</v>
      </c>
      <c r="AB12" s="19"/>
      <c r="AC12" s="19"/>
      <c r="AD12" s="3"/>
      <c r="AO12" s="9" t="s">
        <v>15</v>
      </c>
      <c r="AP12" s="3"/>
      <c r="AQ12" s="3"/>
      <c r="AR12" s="10" t="s">
        <v>105</v>
      </c>
      <c r="AS12" s="3">
        <f>AS9+AS10+AS11</f>
        <v>1.6600000000000001</v>
      </c>
      <c r="AT12" s="10" t="s">
        <v>106</v>
      </c>
      <c r="AU12" s="23">
        <f>AU9+AU10+AU11</f>
        <v>2.2410000000000001</v>
      </c>
      <c r="AW12" s="35" t="s">
        <v>118</v>
      </c>
      <c r="AX12" s="41" t="s">
        <v>122</v>
      </c>
      <c r="AY12" s="41"/>
      <c r="AZ12" s="41"/>
      <c r="BA12" s="3">
        <v>3.3</v>
      </c>
      <c r="BB12" s="11">
        <v>1.35</v>
      </c>
      <c r="BC12" s="33">
        <f t="shared" si="1"/>
        <v>4.4550000000000001</v>
      </c>
    </row>
    <row r="13" spans="1:55" x14ac:dyDescent="0.2">
      <c r="A13" s="9" t="s">
        <v>15</v>
      </c>
      <c r="B13" s="3"/>
      <c r="C13" s="3"/>
      <c r="D13" s="10" t="s">
        <v>105</v>
      </c>
      <c r="E13" s="3">
        <v>0.82</v>
      </c>
      <c r="F13" s="10" t="s">
        <v>106</v>
      </c>
      <c r="G13" s="3">
        <v>1.139</v>
      </c>
      <c r="AG13" s="24" t="s">
        <v>85</v>
      </c>
      <c r="AH13" s="25" t="s">
        <v>16</v>
      </c>
      <c r="AI13" s="17" t="s">
        <v>86</v>
      </c>
      <c r="AJ13" s="3"/>
      <c r="AK13" s="3"/>
      <c r="AL13" s="3"/>
      <c r="AM13" s="3"/>
      <c r="AN13" s="3"/>
      <c r="AW13" s="32" t="s">
        <v>10</v>
      </c>
      <c r="AX13" s="41" t="s">
        <v>120</v>
      </c>
      <c r="AY13" s="42"/>
      <c r="AZ13" s="42"/>
      <c r="BA13" s="3">
        <v>0.27</v>
      </c>
      <c r="BB13" s="11">
        <v>1.2</v>
      </c>
      <c r="BC13" s="33">
        <f t="shared" si="1"/>
        <v>0.32400000000000001</v>
      </c>
    </row>
    <row r="14" spans="1:55" x14ac:dyDescent="0.2">
      <c r="I14" s="1" t="s">
        <v>24</v>
      </c>
      <c r="J14" s="4" t="s">
        <v>16</v>
      </c>
      <c r="K14" s="19" t="s">
        <v>25</v>
      </c>
      <c r="L14" s="20"/>
      <c r="M14" s="20"/>
      <c r="N14" s="3"/>
      <c r="AG14" s="1"/>
      <c r="AH14" s="25" t="s">
        <v>16</v>
      </c>
      <c r="AI14" s="31" t="s">
        <v>92</v>
      </c>
      <c r="AJ14" s="3"/>
      <c r="AK14" s="3"/>
      <c r="AL14" s="3"/>
      <c r="AM14" s="3"/>
      <c r="AN14" s="3"/>
      <c r="AW14" s="32" t="s">
        <v>15</v>
      </c>
      <c r="AX14" s="3"/>
      <c r="AY14" s="3"/>
      <c r="AZ14" s="10" t="s">
        <v>105</v>
      </c>
      <c r="BA14" s="3">
        <f>BA9+BA10+BA11+BA12+BA13</f>
        <v>17.47</v>
      </c>
      <c r="BB14" s="10" t="s">
        <v>106</v>
      </c>
      <c r="BC14" s="34">
        <f>BC9+BC10+BC11+BC12+BC13</f>
        <v>23.544</v>
      </c>
    </row>
    <row r="15" spans="1:55" ht="16.5" x14ac:dyDescent="0.2">
      <c r="I15" s="1"/>
      <c r="J15" s="4" t="s">
        <v>16</v>
      </c>
      <c r="K15" s="19" t="s">
        <v>139</v>
      </c>
      <c r="L15" s="19"/>
      <c r="M15" s="19"/>
      <c r="N15" s="3"/>
      <c r="Q15" s="1" t="s">
        <v>23</v>
      </c>
      <c r="R15" s="25" t="s">
        <v>16</v>
      </c>
      <c r="S15" s="19" t="s">
        <v>20</v>
      </c>
      <c r="T15" s="20"/>
      <c r="U15" s="20"/>
      <c r="V15" s="3"/>
      <c r="Y15" s="1" t="s">
        <v>56</v>
      </c>
      <c r="Z15" s="4" t="s">
        <v>16</v>
      </c>
      <c r="AA15" s="19" t="s">
        <v>57</v>
      </c>
      <c r="AB15" s="20"/>
      <c r="AC15" s="20"/>
      <c r="AD15" s="3"/>
      <c r="AO15" s="1" t="s">
        <v>24</v>
      </c>
      <c r="AP15" s="4" t="s">
        <v>16</v>
      </c>
      <c r="AQ15" s="19" t="s">
        <v>25</v>
      </c>
      <c r="AR15" s="20"/>
      <c r="AS15" s="20"/>
      <c r="AT15" s="3"/>
    </row>
    <row r="16" spans="1:55" ht="16.5" x14ac:dyDescent="0.2">
      <c r="A16" s="1" t="s">
        <v>58</v>
      </c>
      <c r="B16" s="4" t="s">
        <v>16</v>
      </c>
      <c r="C16" s="19" t="s">
        <v>59</v>
      </c>
      <c r="D16" s="20"/>
      <c r="E16" s="20"/>
      <c r="F16" s="3"/>
      <c r="I16" s="1"/>
      <c r="J16" s="4" t="s">
        <v>16</v>
      </c>
      <c r="K16" s="19" t="s">
        <v>45</v>
      </c>
      <c r="L16" s="19"/>
      <c r="M16" s="19"/>
      <c r="N16" s="3"/>
      <c r="AO16" s="1"/>
      <c r="AP16" s="4" t="s">
        <v>16</v>
      </c>
      <c r="AQ16" s="19" t="s">
        <v>107</v>
      </c>
      <c r="AR16" s="19"/>
      <c r="AS16" s="19"/>
      <c r="AT16" s="3"/>
    </row>
    <row r="17" spans="1:54" ht="16.5" x14ac:dyDescent="0.2">
      <c r="A17" s="1"/>
      <c r="B17" s="4" t="s">
        <v>16</v>
      </c>
      <c r="C17" s="19" t="s">
        <v>109</v>
      </c>
      <c r="D17" s="20"/>
      <c r="E17" s="20"/>
      <c r="F17" s="3"/>
      <c r="AG17" s="24" t="s">
        <v>87</v>
      </c>
      <c r="AH17" s="25" t="s">
        <v>16</v>
      </c>
      <c r="AI17" s="17" t="s">
        <v>85</v>
      </c>
      <c r="AJ17" s="17"/>
      <c r="AK17" s="17"/>
      <c r="AL17" s="17"/>
      <c r="AM17" s="17"/>
      <c r="AN17" s="17"/>
      <c r="AO17" s="1"/>
      <c r="AP17" s="4" t="s">
        <v>16</v>
      </c>
      <c r="AQ17" s="19" t="s">
        <v>108</v>
      </c>
      <c r="AR17" s="19"/>
      <c r="AS17" s="19"/>
      <c r="AT17" s="3"/>
      <c r="AW17" s="1" t="s">
        <v>23</v>
      </c>
      <c r="AX17" s="25" t="s">
        <v>16</v>
      </c>
      <c r="AY17" s="19" t="s">
        <v>20</v>
      </c>
      <c r="AZ17" s="20"/>
      <c r="BA17" s="20"/>
      <c r="BB17" s="3"/>
    </row>
    <row r="18" spans="1:54" ht="16.5" x14ac:dyDescent="0.2">
      <c r="A18" s="1"/>
      <c r="B18" s="4" t="s">
        <v>16</v>
      </c>
      <c r="C18" s="17">
        <v>1.0649999999999999</v>
      </c>
      <c r="D18" s="20"/>
      <c r="E18" s="20"/>
      <c r="F18" s="3"/>
      <c r="Q18" s="1" t="s">
        <v>24</v>
      </c>
      <c r="R18" s="4" t="s">
        <v>16</v>
      </c>
      <c r="S18" s="19" t="s">
        <v>25</v>
      </c>
      <c r="T18" s="20"/>
      <c r="U18" s="20"/>
      <c r="V18" s="3"/>
      <c r="Y18" s="1" t="s">
        <v>58</v>
      </c>
      <c r="Z18" s="4" t="s">
        <v>16</v>
      </c>
      <c r="AA18" s="19" t="s">
        <v>59</v>
      </c>
      <c r="AB18" s="20"/>
      <c r="AC18" s="20"/>
      <c r="AD18" s="3"/>
      <c r="AG18" s="24"/>
      <c r="AH18" s="25" t="s">
        <v>16</v>
      </c>
      <c r="AI18" s="17" t="s">
        <v>88</v>
      </c>
      <c r="AJ18" s="17"/>
      <c r="AK18" s="17"/>
      <c r="AL18" s="17"/>
      <c r="AM18" s="17"/>
      <c r="AN18" s="17"/>
    </row>
    <row r="19" spans="1:54" ht="16.5" x14ac:dyDescent="0.2">
      <c r="I19" s="1" t="s">
        <v>23</v>
      </c>
      <c r="J19" s="4" t="s">
        <v>16</v>
      </c>
      <c r="K19" s="19" t="s">
        <v>20</v>
      </c>
      <c r="L19" s="20"/>
      <c r="M19" s="20"/>
      <c r="N19" s="3"/>
      <c r="Q19" s="1"/>
      <c r="R19" s="4" t="s">
        <v>16</v>
      </c>
      <c r="S19" s="19" t="s">
        <v>137</v>
      </c>
      <c r="T19" s="19"/>
      <c r="U19" s="19"/>
      <c r="V19" s="3"/>
      <c r="Y19" s="1"/>
      <c r="Z19" s="4" t="s">
        <v>16</v>
      </c>
      <c r="AA19" s="19" t="s">
        <v>60</v>
      </c>
      <c r="AB19" s="20"/>
      <c r="AC19" s="20"/>
      <c r="AD19" s="3"/>
      <c r="AG19" s="24"/>
      <c r="AH19" s="25" t="s">
        <v>16</v>
      </c>
      <c r="AI19" s="17" t="s">
        <v>89</v>
      </c>
      <c r="AJ19" s="17"/>
      <c r="AK19" s="17"/>
      <c r="AL19" s="17"/>
      <c r="AM19" s="17"/>
      <c r="AN19" s="17"/>
    </row>
    <row r="20" spans="1:54" ht="16.5" x14ac:dyDescent="0.2">
      <c r="Q20" s="1"/>
      <c r="R20" s="4" t="s">
        <v>16</v>
      </c>
      <c r="S20" s="19" t="s">
        <v>123</v>
      </c>
      <c r="T20" s="19"/>
      <c r="U20" s="19"/>
      <c r="V20" s="3"/>
      <c r="Y20" s="1"/>
      <c r="Z20" s="4" t="s">
        <v>16</v>
      </c>
      <c r="AA20" s="17">
        <v>1.34</v>
      </c>
      <c r="AB20" s="20"/>
      <c r="AC20" s="20"/>
      <c r="AD20" s="3"/>
      <c r="AO20" s="1" t="s">
        <v>58</v>
      </c>
      <c r="AP20" s="4" t="s">
        <v>16</v>
      </c>
      <c r="AQ20" s="19" t="s">
        <v>59</v>
      </c>
      <c r="AR20" s="20"/>
      <c r="AS20" s="20"/>
      <c r="AT20" s="3"/>
      <c r="AW20" s="1" t="s">
        <v>24</v>
      </c>
      <c r="AX20" s="4" t="s">
        <v>16</v>
      </c>
      <c r="AY20" s="19" t="s">
        <v>25</v>
      </c>
      <c r="AZ20" s="20"/>
      <c r="BA20" s="20"/>
      <c r="BB20" s="3"/>
    </row>
    <row r="21" spans="1:54" ht="16.5" x14ac:dyDescent="0.2">
      <c r="A21" s="1" t="s">
        <v>24</v>
      </c>
      <c r="B21" s="4" t="s">
        <v>16</v>
      </c>
      <c r="C21" s="19" t="s">
        <v>25</v>
      </c>
      <c r="D21" s="20"/>
      <c r="E21" s="20"/>
      <c r="F21" s="3"/>
      <c r="AO21" s="1"/>
      <c r="AP21" s="4" t="s">
        <v>16</v>
      </c>
      <c r="AQ21" s="19" t="s">
        <v>109</v>
      </c>
      <c r="AR21" s="20"/>
      <c r="AS21" s="20"/>
      <c r="AT21" s="3"/>
      <c r="AW21" s="1"/>
      <c r="AX21" s="4" t="s">
        <v>16</v>
      </c>
      <c r="AY21" s="19" t="s">
        <v>151</v>
      </c>
      <c r="AZ21" s="19"/>
      <c r="BA21" s="19"/>
      <c r="BB21" s="3"/>
    </row>
    <row r="22" spans="1:54" ht="16.5" x14ac:dyDescent="0.2">
      <c r="A22" s="1"/>
      <c r="B22" s="4" t="s">
        <v>16</v>
      </c>
      <c r="C22" s="19" t="s">
        <v>142</v>
      </c>
      <c r="D22" s="19"/>
      <c r="E22" s="19"/>
      <c r="F22" s="3"/>
      <c r="I22" s="1" t="s">
        <v>22</v>
      </c>
      <c r="J22" s="4" t="s">
        <v>16</v>
      </c>
      <c r="K22" s="19" t="s">
        <v>30</v>
      </c>
      <c r="L22" s="20"/>
      <c r="M22" s="20"/>
      <c r="N22" s="3"/>
      <c r="AG22" s="24" t="s">
        <v>87</v>
      </c>
      <c r="AH22" s="25" t="s">
        <v>16</v>
      </c>
      <c r="AI22" s="17" t="s">
        <v>90</v>
      </c>
      <c r="AJ22" s="17"/>
      <c r="AK22" s="17"/>
      <c r="AL22" s="17"/>
      <c r="AM22" s="17"/>
      <c r="AN22" s="17"/>
      <c r="AO22" s="1"/>
      <c r="AP22" s="4" t="s">
        <v>16</v>
      </c>
      <c r="AQ22" s="17">
        <v>1.0649999999999999</v>
      </c>
      <c r="AR22" s="20"/>
      <c r="AS22" s="20"/>
      <c r="AT22" s="3"/>
      <c r="AW22" s="1"/>
      <c r="AX22" s="4" t="s">
        <v>16</v>
      </c>
      <c r="AY22" s="19">
        <v>188.32</v>
      </c>
      <c r="AZ22" s="19"/>
      <c r="BA22" s="19"/>
      <c r="BB22" s="3"/>
    </row>
    <row r="23" spans="1:54" ht="16.5" x14ac:dyDescent="0.2">
      <c r="A23" s="1"/>
      <c r="B23" s="4" t="s">
        <v>16</v>
      </c>
      <c r="C23" s="19" t="s">
        <v>32</v>
      </c>
      <c r="D23" s="19"/>
      <c r="E23" s="19"/>
      <c r="F23" s="3"/>
      <c r="I23" s="1"/>
      <c r="J23" s="4" t="s">
        <v>16</v>
      </c>
      <c r="K23" s="19" t="s">
        <v>46</v>
      </c>
      <c r="L23" s="20"/>
      <c r="M23" s="20"/>
      <c r="N23" s="3"/>
      <c r="Q23" s="1" t="s">
        <v>22</v>
      </c>
      <c r="R23" s="4" t="s">
        <v>16</v>
      </c>
      <c r="S23" s="19" t="s">
        <v>30</v>
      </c>
      <c r="T23" s="20"/>
      <c r="U23" s="20"/>
      <c r="V23" s="3"/>
      <c r="Y23" s="1" t="s">
        <v>23</v>
      </c>
      <c r="Z23" s="4" t="s">
        <v>16</v>
      </c>
      <c r="AA23" s="19" t="s">
        <v>61</v>
      </c>
      <c r="AB23" s="20"/>
      <c r="AC23" s="20"/>
      <c r="AD23" s="3"/>
      <c r="AG23" s="24"/>
      <c r="AH23" s="25" t="s">
        <v>16</v>
      </c>
      <c r="AI23" s="17" t="s">
        <v>91</v>
      </c>
      <c r="AJ23" s="17"/>
      <c r="AK23" s="17"/>
      <c r="AL23" s="17"/>
      <c r="AM23" s="17"/>
      <c r="AN23" s="17"/>
    </row>
    <row r="24" spans="1:54" ht="16.5" x14ac:dyDescent="0.2">
      <c r="I24" s="1"/>
      <c r="J24" s="4" t="s">
        <v>16</v>
      </c>
      <c r="K24" s="19" t="s">
        <v>138</v>
      </c>
      <c r="L24" s="20"/>
      <c r="M24" s="20"/>
      <c r="N24" s="3"/>
      <c r="Q24" s="1"/>
      <c r="R24" s="4" t="s">
        <v>16</v>
      </c>
      <c r="S24" s="19" t="s">
        <v>124</v>
      </c>
      <c r="T24" s="20"/>
      <c r="U24" s="20"/>
      <c r="V24" s="3"/>
      <c r="Y24" s="1"/>
      <c r="Z24" s="4" t="s">
        <v>16</v>
      </c>
      <c r="AA24" s="19" t="s">
        <v>62</v>
      </c>
      <c r="AB24" s="20"/>
      <c r="AC24" s="20"/>
      <c r="AD24" s="3"/>
      <c r="AG24" s="24"/>
      <c r="AH24" s="25" t="s">
        <v>16</v>
      </c>
      <c r="AI24" s="17" t="s">
        <v>162</v>
      </c>
      <c r="AJ24" s="17"/>
      <c r="AK24" s="17"/>
      <c r="AL24" s="17"/>
      <c r="AM24" s="17"/>
      <c r="AN24" s="17"/>
    </row>
    <row r="25" spans="1:54" x14ac:dyDescent="0.2">
      <c r="Q25" s="1"/>
      <c r="R25" s="4" t="s">
        <v>16</v>
      </c>
      <c r="S25" s="19" t="s">
        <v>136</v>
      </c>
      <c r="T25" s="20"/>
      <c r="U25" s="20"/>
      <c r="V25" s="3"/>
      <c r="Y25" s="1"/>
      <c r="Z25" s="4" t="s">
        <v>16</v>
      </c>
      <c r="AA25" s="19" t="s">
        <v>63</v>
      </c>
      <c r="AB25" s="20"/>
      <c r="AC25" s="20"/>
      <c r="AD25" s="3"/>
      <c r="AO25" s="1" t="s">
        <v>23</v>
      </c>
      <c r="AP25" s="4" t="s">
        <v>16</v>
      </c>
      <c r="AQ25" s="19" t="s">
        <v>31</v>
      </c>
      <c r="AR25" s="20"/>
      <c r="AS25" s="20"/>
      <c r="AT25" s="3"/>
      <c r="AW25" s="1" t="s">
        <v>22</v>
      </c>
      <c r="AX25" s="4" t="s">
        <v>16</v>
      </c>
      <c r="AY25" s="19" t="s">
        <v>30</v>
      </c>
      <c r="AZ25" s="20"/>
      <c r="BA25" s="20"/>
      <c r="BB25" s="3"/>
    </row>
    <row r="26" spans="1:54" ht="16.5" x14ac:dyDescent="0.2">
      <c r="A26" s="1" t="s">
        <v>23</v>
      </c>
      <c r="B26" s="4" t="s">
        <v>16</v>
      </c>
      <c r="C26" s="19" t="s">
        <v>31</v>
      </c>
      <c r="D26" s="20"/>
      <c r="E26" s="20"/>
      <c r="F26" s="3"/>
      <c r="AO26" s="1"/>
      <c r="AP26" s="4" t="s">
        <v>16</v>
      </c>
      <c r="AQ26" s="19" t="s">
        <v>19</v>
      </c>
      <c r="AR26" s="20"/>
      <c r="AS26" s="20"/>
      <c r="AT26" s="3"/>
      <c r="AW26" s="1"/>
      <c r="AX26" s="4" t="s">
        <v>16</v>
      </c>
      <c r="AY26" s="19" t="s">
        <v>152</v>
      </c>
      <c r="AZ26" s="20"/>
      <c r="BA26" s="20"/>
      <c r="BB26" s="3"/>
    </row>
    <row r="27" spans="1:54" x14ac:dyDescent="0.2">
      <c r="A27" s="1"/>
      <c r="B27" s="4" t="s">
        <v>16</v>
      </c>
      <c r="C27" s="19" t="s">
        <v>19</v>
      </c>
      <c r="D27" s="20"/>
      <c r="E27" s="20"/>
      <c r="F27" s="3"/>
      <c r="I27" s="1" t="s">
        <v>21</v>
      </c>
      <c r="J27" s="4" t="s">
        <v>16</v>
      </c>
      <c r="K27" s="19" t="s">
        <v>29</v>
      </c>
      <c r="L27" s="20"/>
      <c r="M27" s="20"/>
      <c r="N27" s="3"/>
      <c r="AG27" s="24" t="s">
        <v>81</v>
      </c>
      <c r="AH27" s="25" t="s">
        <v>16</v>
      </c>
      <c r="AI27" s="17" t="s">
        <v>82</v>
      </c>
      <c r="AJ27" s="17"/>
      <c r="AK27" s="17"/>
      <c r="AL27" s="17"/>
      <c r="AM27" s="17"/>
      <c r="AN27" s="17"/>
      <c r="AO27" s="1"/>
      <c r="AP27" s="4" t="s">
        <v>16</v>
      </c>
      <c r="AQ27" s="19" t="s">
        <v>20</v>
      </c>
      <c r="AR27" s="20"/>
      <c r="AS27" s="20"/>
      <c r="AT27" s="3"/>
      <c r="AW27" s="1"/>
      <c r="AX27" s="4" t="s">
        <v>16</v>
      </c>
      <c r="AY27" s="19" t="s">
        <v>153</v>
      </c>
      <c r="AZ27" s="20"/>
      <c r="BA27" s="20"/>
      <c r="BB27" s="3"/>
    </row>
    <row r="28" spans="1:54" x14ac:dyDescent="0.2">
      <c r="A28" s="1"/>
      <c r="B28" s="4" t="s">
        <v>16</v>
      </c>
      <c r="C28" s="19" t="s">
        <v>20</v>
      </c>
      <c r="D28" s="20"/>
      <c r="E28" s="20"/>
      <c r="F28" s="3"/>
      <c r="I28" s="1"/>
      <c r="J28" s="4" t="s">
        <v>16</v>
      </c>
      <c r="K28" s="19" t="s">
        <v>34</v>
      </c>
      <c r="L28" s="20"/>
      <c r="M28" s="20"/>
      <c r="N28" s="3"/>
      <c r="Q28" s="1" t="s">
        <v>21</v>
      </c>
      <c r="R28" s="4" t="s">
        <v>16</v>
      </c>
      <c r="S28" s="19" t="s">
        <v>29</v>
      </c>
      <c r="T28" s="20"/>
      <c r="U28" s="20"/>
      <c r="V28" s="3"/>
      <c r="Y28" s="1" t="s">
        <v>64</v>
      </c>
      <c r="Z28" s="4" t="s">
        <v>16</v>
      </c>
      <c r="AA28" s="19" t="s">
        <v>65</v>
      </c>
      <c r="AB28" s="20"/>
      <c r="AC28" s="20"/>
      <c r="AD28" s="3"/>
      <c r="AG28" s="24"/>
      <c r="AH28" s="25" t="s">
        <v>16</v>
      </c>
      <c r="AI28" s="17" t="s">
        <v>83</v>
      </c>
      <c r="AJ28" s="17"/>
      <c r="AK28" s="17"/>
      <c r="AL28" s="17"/>
      <c r="AM28" s="17"/>
      <c r="AN28" s="17"/>
    </row>
    <row r="29" spans="1:54" x14ac:dyDescent="0.2">
      <c r="I29" s="1"/>
      <c r="J29" s="4" t="s">
        <v>16</v>
      </c>
      <c r="K29" s="19" t="s">
        <v>140</v>
      </c>
      <c r="L29" s="20"/>
      <c r="M29" s="20"/>
      <c r="N29" s="3"/>
      <c r="Q29" s="1"/>
      <c r="R29" s="4" t="s">
        <v>16</v>
      </c>
      <c r="S29" s="19" t="s">
        <v>125</v>
      </c>
      <c r="T29" s="20"/>
      <c r="U29" s="20"/>
      <c r="V29" s="3"/>
      <c r="AG29" s="24"/>
      <c r="AH29" s="25" t="s">
        <v>16</v>
      </c>
      <c r="AI29" s="17" t="s">
        <v>84</v>
      </c>
      <c r="AJ29" s="17"/>
      <c r="AK29" s="17"/>
      <c r="AL29" s="17"/>
      <c r="AM29" s="17"/>
      <c r="AN29" s="17"/>
    </row>
    <row r="30" spans="1:54" x14ac:dyDescent="0.2">
      <c r="Q30" s="1"/>
      <c r="R30" s="4" t="s">
        <v>16</v>
      </c>
      <c r="S30" s="19" t="s">
        <v>135</v>
      </c>
      <c r="T30" s="20"/>
      <c r="U30" s="20"/>
      <c r="V30" s="3"/>
      <c r="AG30" s="36" t="s">
        <v>146</v>
      </c>
      <c r="AH30" s="37" t="s">
        <v>147</v>
      </c>
      <c r="AI30" s="38" t="s">
        <v>145</v>
      </c>
      <c r="AJ30" s="38"/>
      <c r="AK30" s="38"/>
      <c r="AL30" s="38"/>
      <c r="AM30" s="38"/>
      <c r="AN30" s="38"/>
      <c r="AO30" s="1" t="s">
        <v>22</v>
      </c>
      <c r="AP30" s="4" t="s">
        <v>16</v>
      </c>
      <c r="AQ30" s="19" t="s">
        <v>30</v>
      </c>
      <c r="AR30" s="20"/>
      <c r="AS30" s="20"/>
      <c r="AT30" s="3"/>
      <c r="AW30" s="1" t="s">
        <v>21</v>
      </c>
      <c r="AX30" s="4" t="s">
        <v>16</v>
      </c>
      <c r="AY30" s="19" t="s">
        <v>29</v>
      </c>
      <c r="AZ30" s="20"/>
      <c r="BA30" s="20"/>
      <c r="BB30" s="3"/>
    </row>
    <row r="31" spans="1:54" ht="16.5" x14ac:dyDescent="0.2">
      <c r="A31" s="1" t="s">
        <v>22</v>
      </c>
      <c r="B31" s="4" t="s">
        <v>16</v>
      </c>
      <c r="C31" s="19" t="s">
        <v>30</v>
      </c>
      <c r="D31" s="20"/>
      <c r="E31" s="20"/>
      <c r="F31" s="3"/>
      <c r="Y31" s="1" t="s">
        <v>66</v>
      </c>
      <c r="Z31" s="4" t="s">
        <v>16</v>
      </c>
      <c r="AA31" s="17" t="s">
        <v>67</v>
      </c>
      <c r="AB31" s="16"/>
      <c r="AC31" s="16"/>
      <c r="AD31" s="16"/>
      <c r="AO31" s="1"/>
      <c r="AP31" s="4" t="s">
        <v>16</v>
      </c>
      <c r="AQ31" s="19" t="s">
        <v>110</v>
      </c>
      <c r="AR31" s="20"/>
      <c r="AS31" s="20"/>
      <c r="AT31" s="3"/>
      <c r="AW31" s="1"/>
      <c r="AX31" s="4" t="s">
        <v>16</v>
      </c>
      <c r="AY31" s="19" t="s">
        <v>125</v>
      </c>
      <c r="AZ31" s="20"/>
      <c r="BA31" s="20"/>
      <c r="BB31" s="3"/>
    </row>
    <row r="32" spans="1:54" ht="16.5" x14ac:dyDescent="0.2">
      <c r="A32" s="1"/>
      <c r="B32" s="4" t="s">
        <v>16</v>
      </c>
      <c r="C32" s="19" t="s">
        <v>33</v>
      </c>
      <c r="D32" s="20"/>
      <c r="E32" s="20"/>
      <c r="F32" s="3"/>
      <c r="I32" s="1" t="s">
        <v>28</v>
      </c>
      <c r="J32" s="4" t="s">
        <v>16</v>
      </c>
      <c r="K32" s="19" t="s">
        <v>47</v>
      </c>
      <c r="L32" s="20"/>
      <c r="M32" s="20"/>
      <c r="N32" s="3"/>
      <c r="Y32" s="1"/>
      <c r="Z32" s="4" t="s">
        <v>16</v>
      </c>
      <c r="AA32" s="17" t="s">
        <v>68</v>
      </c>
      <c r="AB32" s="16"/>
      <c r="AC32" s="16"/>
      <c r="AD32" s="16"/>
      <c r="AO32" s="1"/>
      <c r="AP32" s="4" t="s">
        <v>16</v>
      </c>
      <c r="AQ32" s="19" t="s">
        <v>111</v>
      </c>
      <c r="AR32" s="20"/>
      <c r="AS32" s="20"/>
      <c r="AT32" s="3"/>
      <c r="AW32" s="1"/>
      <c r="AX32" s="4" t="s">
        <v>16</v>
      </c>
      <c r="AY32" s="19" t="s">
        <v>135</v>
      </c>
      <c r="AZ32" s="20"/>
      <c r="BA32" s="20"/>
      <c r="BB32" s="3"/>
    </row>
    <row r="33" spans="1:54" ht="16.5" x14ac:dyDescent="0.2">
      <c r="A33" s="1"/>
      <c r="B33" s="4" t="s">
        <v>16</v>
      </c>
      <c r="C33" s="19" t="s">
        <v>143</v>
      </c>
      <c r="D33" s="20"/>
      <c r="E33" s="20"/>
      <c r="F33" s="3"/>
      <c r="I33" s="1"/>
      <c r="J33" s="4" t="s">
        <v>16</v>
      </c>
      <c r="K33" s="19" t="s">
        <v>48</v>
      </c>
      <c r="L33" s="20"/>
      <c r="M33" s="20"/>
      <c r="N33" s="3"/>
      <c r="Q33" s="1" t="s">
        <v>28</v>
      </c>
      <c r="R33" s="4" t="s">
        <v>16</v>
      </c>
      <c r="S33" s="19" t="s">
        <v>47</v>
      </c>
      <c r="T33" s="20"/>
      <c r="U33" s="20"/>
      <c r="V33" s="3"/>
      <c r="Y33" s="1"/>
      <c r="Z33" s="4" t="s">
        <v>16</v>
      </c>
      <c r="AA33" s="17">
        <v>289.47000000000003</v>
      </c>
      <c r="AB33" s="16"/>
      <c r="AC33" s="16"/>
      <c r="AD33" s="16"/>
      <c r="AG33" s="24" t="s">
        <v>93</v>
      </c>
      <c r="AH33" s="25" t="s">
        <v>16</v>
      </c>
      <c r="AI33" s="17" t="s">
        <v>94</v>
      </c>
      <c r="AJ33" s="3"/>
      <c r="AK33" s="3"/>
      <c r="AL33" s="3"/>
      <c r="AM33" s="3"/>
      <c r="AN33" s="3"/>
    </row>
    <row r="34" spans="1:54" ht="16.5" x14ac:dyDescent="0.2">
      <c r="I34" s="1"/>
      <c r="J34" s="4" t="s">
        <v>16</v>
      </c>
      <c r="K34" s="20"/>
      <c r="L34" s="20"/>
      <c r="M34" s="20"/>
      <c r="N34" s="3"/>
      <c r="Q34" s="1"/>
      <c r="R34" s="4" t="s">
        <v>16</v>
      </c>
      <c r="S34" s="19" t="s">
        <v>126</v>
      </c>
      <c r="T34" s="20"/>
      <c r="U34" s="20"/>
      <c r="V34" s="3"/>
      <c r="AG34" s="1"/>
      <c r="AH34" s="25" t="s">
        <v>16</v>
      </c>
      <c r="AI34" s="31" t="s">
        <v>95</v>
      </c>
      <c r="AJ34" s="3"/>
      <c r="AK34" s="3"/>
      <c r="AL34" s="3"/>
      <c r="AM34" s="3"/>
      <c r="AN34" s="3"/>
    </row>
    <row r="35" spans="1:54" ht="16.5" x14ac:dyDescent="0.2">
      <c r="AO35" s="1" t="s">
        <v>21</v>
      </c>
      <c r="AP35" s="4" t="s">
        <v>16</v>
      </c>
      <c r="AQ35" s="19" t="s">
        <v>29</v>
      </c>
      <c r="AR35" s="20"/>
      <c r="AS35" s="20"/>
      <c r="AT35" s="3"/>
      <c r="AW35" s="1" t="s">
        <v>28</v>
      </c>
      <c r="AX35" s="4" t="s">
        <v>16</v>
      </c>
      <c r="AY35" s="19" t="s">
        <v>47</v>
      </c>
      <c r="AZ35" s="20"/>
      <c r="BA35" s="20"/>
      <c r="BB35" s="3"/>
    </row>
    <row r="36" spans="1:54" ht="16.5" x14ac:dyDescent="0.2">
      <c r="A36" s="1" t="s">
        <v>21</v>
      </c>
      <c r="B36" s="4" t="s">
        <v>16</v>
      </c>
      <c r="C36" s="19" t="s">
        <v>29</v>
      </c>
      <c r="D36" s="20"/>
      <c r="E36" s="20"/>
      <c r="F36" s="3"/>
      <c r="I36" s="2" t="s">
        <v>37</v>
      </c>
      <c r="J36" s="2"/>
      <c r="K36" s="2"/>
      <c r="L36" s="2"/>
      <c r="M36" s="2"/>
      <c r="N36" s="2"/>
      <c r="Y36" s="1" t="s">
        <v>69</v>
      </c>
      <c r="Z36" s="4" t="s">
        <v>16</v>
      </c>
      <c r="AA36" s="19">
        <v>0.15</v>
      </c>
      <c r="AB36" s="20"/>
      <c r="AC36" s="20"/>
      <c r="AD36" s="3"/>
      <c r="AO36" s="1"/>
      <c r="AP36" s="4" t="s">
        <v>16</v>
      </c>
      <c r="AQ36" s="19" t="s">
        <v>34</v>
      </c>
      <c r="AR36" s="20"/>
      <c r="AS36" s="20"/>
      <c r="AT36" s="3"/>
      <c r="AW36" s="1"/>
      <c r="AX36" s="4" t="s">
        <v>16</v>
      </c>
      <c r="AY36" s="19" t="s">
        <v>154</v>
      </c>
      <c r="AZ36" s="20"/>
      <c r="BA36" s="20"/>
      <c r="BB36" s="3"/>
    </row>
    <row r="37" spans="1:54" ht="16.5" x14ac:dyDescent="0.2">
      <c r="A37" s="1"/>
      <c r="B37" s="4" t="s">
        <v>16</v>
      </c>
      <c r="C37" s="19" t="s">
        <v>34</v>
      </c>
      <c r="D37" s="20"/>
      <c r="E37" s="20"/>
      <c r="F37" s="3"/>
      <c r="I37" s="1" t="s">
        <v>38</v>
      </c>
      <c r="J37" s="4" t="s">
        <v>16</v>
      </c>
      <c r="K37" s="17" t="s">
        <v>49</v>
      </c>
      <c r="L37" s="16"/>
      <c r="M37" s="16"/>
      <c r="N37" s="16"/>
      <c r="Q37" s="2" t="s">
        <v>127</v>
      </c>
      <c r="R37" s="2"/>
      <c r="S37" s="2"/>
      <c r="T37" s="2"/>
      <c r="U37" s="2"/>
      <c r="V37" s="2"/>
      <c r="AO37" s="1"/>
      <c r="AP37" s="4" t="s">
        <v>16</v>
      </c>
      <c r="AQ37" s="19" t="s">
        <v>35</v>
      </c>
      <c r="AR37" s="20"/>
      <c r="AS37" s="20"/>
      <c r="AT37" s="3"/>
    </row>
    <row r="38" spans="1:54" x14ac:dyDescent="0.2">
      <c r="A38" s="1"/>
      <c r="B38" s="4" t="s">
        <v>16</v>
      </c>
      <c r="C38" s="19" t="s">
        <v>140</v>
      </c>
      <c r="D38" s="20"/>
      <c r="E38" s="20"/>
      <c r="F38" s="3"/>
      <c r="I38" s="1" t="s">
        <v>28</v>
      </c>
      <c r="J38" s="4" t="s">
        <v>16</v>
      </c>
      <c r="K38" s="17" t="s">
        <v>141</v>
      </c>
      <c r="L38" s="16"/>
      <c r="M38" s="16"/>
      <c r="N38" s="16"/>
      <c r="Q38" s="1" t="s">
        <v>129</v>
      </c>
      <c r="R38" s="4" t="s">
        <v>16</v>
      </c>
      <c r="S38" s="17" t="s">
        <v>130</v>
      </c>
      <c r="T38" s="16"/>
      <c r="U38" s="16"/>
      <c r="V38" s="16"/>
    </row>
    <row r="39" spans="1:54" x14ac:dyDescent="0.2">
      <c r="I39" s="36" t="s">
        <v>146</v>
      </c>
      <c r="J39" s="37" t="s">
        <v>147</v>
      </c>
      <c r="K39" s="38" t="s">
        <v>145</v>
      </c>
      <c r="L39" s="38"/>
      <c r="M39" s="38"/>
      <c r="N39" s="38"/>
      <c r="Q39" s="1"/>
      <c r="R39" s="4" t="s">
        <v>16</v>
      </c>
      <c r="S39" s="17" t="s">
        <v>131</v>
      </c>
      <c r="T39" s="16"/>
      <c r="U39" s="16"/>
      <c r="V39" s="16"/>
      <c r="Y39" s="1" t="s">
        <v>70</v>
      </c>
      <c r="Z39" s="4" t="s">
        <v>16</v>
      </c>
      <c r="AA39" s="17" t="s">
        <v>71</v>
      </c>
      <c r="AB39" s="16"/>
      <c r="AC39" s="16"/>
      <c r="AD39" s="16"/>
      <c r="AW39" s="2" t="s">
        <v>155</v>
      </c>
      <c r="AX39" s="2"/>
      <c r="AY39" s="2"/>
      <c r="AZ39" s="2"/>
      <c r="BA39" s="2"/>
      <c r="BB39" s="2"/>
    </row>
    <row r="40" spans="1:54" ht="16.5" x14ac:dyDescent="0.2">
      <c r="Q40" s="1"/>
      <c r="R40" s="4" t="s">
        <v>16</v>
      </c>
      <c r="S40" s="17" t="s">
        <v>158</v>
      </c>
      <c r="T40" s="16"/>
      <c r="U40" s="16"/>
      <c r="V40" s="16"/>
      <c r="Y40" s="1"/>
      <c r="Z40" s="4" t="s">
        <v>16</v>
      </c>
      <c r="AA40" s="17" t="s">
        <v>72</v>
      </c>
      <c r="AB40" s="16"/>
      <c r="AC40" s="16"/>
      <c r="AD40" s="16"/>
      <c r="AO40" s="1" t="s">
        <v>28</v>
      </c>
      <c r="AP40" s="4" t="s">
        <v>16</v>
      </c>
      <c r="AQ40" s="19" t="s">
        <v>47</v>
      </c>
      <c r="AR40" s="20"/>
      <c r="AS40" s="20"/>
      <c r="AT40" s="3"/>
      <c r="AW40" s="1" t="s">
        <v>129</v>
      </c>
      <c r="AX40" s="4" t="s">
        <v>16</v>
      </c>
      <c r="AY40" s="17" t="s">
        <v>130</v>
      </c>
      <c r="AZ40" s="16"/>
      <c r="BA40" s="16"/>
      <c r="BB40" s="16"/>
    </row>
    <row r="41" spans="1:54" ht="16.5" x14ac:dyDescent="0.2">
      <c r="A41" s="1" t="s">
        <v>28</v>
      </c>
      <c r="B41" s="4" t="s">
        <v>16</v>
      </c>
      <c r="C41" s="19" t="s">
        <v>47</v>
      </c>
      <c r="D41" s="20"/>
      <c r="E41" s="20"/>
      <c r="F41" s="3"/>
      <c r="Q41" s="1" t="s">
        <v>128</v>
      </c>
      <c r="R41" s="4" t="s">
        <v>16</v>
      </c>
      <c r="S41" s="17" t="s">
        <v>132</v>
      </c>
      <c r="T41" s="16"/>
      <c r="U41" s="16"/>
      <c r="V41" s="16"/>
      <c r="Y41" s="1"/>
      <c r="Z41" s="4" t="s">
        <v>16</v>
      </c>
      <c r="AA41" s="17" t="s">
        <v>73</v>
      </c>
      <c r="AB41" s="16"/>
      <c r="AC41" s="16"/>
      <c r="AD41" s="16"/>
      <c r="AO41" s="1"/>
      <c r="AP41" s="4" t="s">
        <v>16</v>
      </c>
      <c r="AQ41" s="19" t="s">
        <v>112</v>
      </c>
      <c r="AR41" s="20"/>
      <c r="AS41" s="20"/>
      <c r="AT41" s="3"/>
      <c r="AW41" s="1"/>
      <c r="AX41" s="4" t="s">
        <v>16</v>
      </c>
      <c r="AY41" s="17" t="s">
        <v>156</v>
      </c>
      <c r="AZ41" s="16"/>
      <c r="BA41" s="16"/>
      <c r="BB41" s="16"/>
    </row>
    <row r="42" spans="1:54" ht="16.5" x14ac:dyDescent="0.2">
      <c r="A42" s="1"/>
      <c r="B42" s="4" t="s">
        <v>16</v>
      </c>
      <c r="C42" s="19" t="s">
        <v>36</v>
      </c>
      <c r="D42" s="20"/>
      <c r="E42" s="20"/>
      <c r="F42" s="3"/>
      <c r="Q42" s="1"/>
      <c r="R42" s="4" t="s">
        <v>16</v>
      </c>
      <c r="S42" s="17" t="s">
        <v>133</v>
      </c>
      <c r="T42" s="16"/>
      <c r="U42" s="16"/>
      <c r="V42" s="16"/>
      <c r="Y42" s="36" t="s">
        <v>146</v>
      </c>
      <c r="Z42" s="37" t="s">
        <v>147</v>
      </c>
      <c r="AA42" s="38" t="s">
        <v>145</v>
      </c>
      <c r="AB42" s="38"/>
      <c r="AC42" s="38"/>
      <c r="AD42" s="38"/>
      <c r="AW42" s="1"/>
      <c r="AX42" s="4" t="s">
        <v>16</v>
      </c>
      <c r="AY42" s="17" t="s">
        <v>157</v>
      </c>
      <c r="AZ42" s="16"/>
      <c r="BA42" s="16"/>
      <c r="BB42" s="16"/>
    </row>
    <row r="43" spans="1:54" ht="16.5" x14ac:dyDescent="0.2">
      <c r="A43" s="1"/>
      <c r="B43" s="4" t="s">
        <v>16</v>
      </c>
      <c r="C43" s="20"/>
      <c r="D43" s="20"/>
      <c r="E43" s="20"/>
      <c r="F43" s="3"/>
      <c r="Q43" s="1"/>
      <c r="R43" s="4" t="s">
        <v>16</v>
      </c>
      <c r="S43" s="17" t="s">
        <v>134</v>
      </c>
      <c r="T43" s="16"/>
      <c r="U43" s="16"/>
      <c r="V43" s="16"/>
      <c r="AW43" s="1" t="s">
        <v>128</v>
      </c>
      <c r="AX43" s="4" t="s">
        <v>16</v>
      </c>
      <c r="AY43" s="17" t="s">
        <v>132</v>
      </c>
      <c r="AZ43" s="16"/>
      <c r="BA43" s="16"/>
      <c r="BB43" s="16"/>
    </row>
    <row r="44" spans="1:54" x14ac:dyDescent="0.2">
      <c r="Q44" s="1" t="s">
        <v>28</v>
      </c>
      <c r="R44" s="4" t="s">
        <v>16</v>
      </c>
      <c r="S44" s="17" t="s">
        <v>148</v>
      </c>
      <c r="T44" s="16"/>
      <c r="U44" s="16"/>
      <c r="V44" s="16"/>
      <c r="AO44" s="2" t="s">
        <v>113</v>
      </c>
      <c r="AP44" s="2"/>
      <c r="AQ44" s="2"/>
      <c r="AR44" s="2"/>
      <c r="AS44" s="2"/>
      <c r="AT44" s="2"/>
      <c r="AW44" s="1"/>
      <c r="AX44" s="4" t="s">
        <v>16</v>
      </c>
      <c r="AY44" s="17" t="s">
        <v>159</v>
      </c>
      <c r="AZ44" s="16"/>
      <c r="BA44" s="16"/>
      <c r="BB44" s="16"/>
    </row>
    <row r="45" spans="1:54" ht="16.5" x14ac:dyDescent="0.2">
      <c r="A45" s="2" t="s">
        <v>37</v>
      </c>
      <c r="B45" s="2"/>
      <c r="C45" s="2"/>
      <c r="D45" s="2"/>
      <c r="E45" s="2"/>
      <c r="F45" s="2"/>
      <c r="Q45" s="36" t="s">
        <v>146</v>
      </c>
      <c r="R45" s="37" t="s">
        <v>147</v>
      </c>
      <c r="S45" s="38" t="s">
        <v>145</v>
      </c>
      <c r="T45" s="38"/>
      <c r="U45" s="38"/>
      <c r="V45" s="38"/>
      <c r="AO45" s="1" t="s">
        <v>38</v>
      </c>
      <c r="AP45" s="4" t="s">
        <v>16</v>
      </c>
      <c r="AQ45" s="17" t="s">
        <v>114</v>
      </c>
      <c r="AR45" s="16"/>
      <c r="AS45" s="16"/>
      <c r="AT45" s="16"/>
      <c r="AW45" s="1"/>
      <c r="AX45" s="4" t="s">
        <v>16</v>
      </c>
      <c r="AY45" s="17" t="s">
        <v>160</v>
      </c>
      <c r="AZ45" s="16"/>
      <c r="BA45" s="16"/>
      <c r="BB45" s="16"/>
    </row>
    <row r="46" spans="1:54" ht="16.5" x14ac:dyDescent="0.2">
      <c r="A46" s="1" t="s">
        <v>38</v>
      </c>
      <c r="B46" s="4" t="s">
        <v>16</v>
      </c>
      <c r="C46" s="17" t="s">
        <v>39</v>
      </c>
      <c r="D46" s="16"/>
      <c r="E46" s="16"/>
      <c r="F46" s="16"/>
      <c r="AO46" s="1" t="s">
        <v>28</v>
      </c>
      <c r="AP46" s="4" t="s">
        <v>16</v>
      </c>
      <c r="AQ46" s="17" t="s">
        <v>115</v>
      </c>
      <c r="AR46" s="16"/>
      <c r="AS46" s="16"/>
      <c r="AT46" s="16"/>
      <c r="AW46" s="1" t="s">
        <v>28</v>
      </c>
      <c r="AX46" s="4" t="s">
        <v>16</v>
      </c>
      <c r="AY46" s="17" t="s">
        <v>161</v>
      </c>
      <c r="AZ46" s="16"/>
      <c r="BA46" s="16"/>
      <c r="BB46" s="16"/>
    </row>
    <row r="47" spans="1:54" x14ac:dyDescent="0.2">
      <c r="A47" s="1" t="s">
        <v>28</v>
      </c>
      <c r="B47" s="4" t="s">
        <v>16</v>
      </c>
      <c r="C47" s="17" t="s">
        <v>144</v>
      </c>
      <c r="D47" s="16"/>
      <c r="E47" s="16"/>
      <c r="F47" s="16"/>
      <c r="AO47" s="36" t="s">
        <v>146</v>
      </c>
      <c r="AP47" s="37" t="s">
        <v>147</v>
      </c>
      <c r="AQ47" s="38" t="s">
        <v>145</v>
      </c>
      <c r="AR47" s="38"/>
      <c r="AS47" s="38"/>
      <c r="AT47" s="38"/>
      <c r="AW47" s="36" t="s">
        <v>146</v>
      </c>
      <c r="AX47" s="37" t="s">
        <v>147</v>
      </c>
      <c r="AY47" s="38" t="s">
        <v>145</v>
      </c>
      <c r="AZ47" s="38"/>
      <c r="BA47" s="38"/>
      <c r="BB47" s="38"/>
    </row>
    <row r="48" spans="1:54" x14ac:dyDescent="0.2">
      <c r="A48" s="36" t="s">
        <v>146</v>
      </c>
      <c r="B48" s="37" t="s">
        <v>147</v>
      </c>
      <c r="C48" s="38" t="s">
        <v>145</v>
      </c>
      <c r="D48" s="38"/>
      <c r="E48" s="38"/>
      <c r="F48" s="38"/>
    </row>
  </sheetData>
  <mergeCells count="19">
    <mergeCell ref="AX12:AZ12"/>
    <mergeCell ref="AX13:AZ13"/>
    <mergeCell ref="A1:E1"/>
    <mergeCell ref="B7:D7"/>
    <mergeCell ref="I1:M1"/>
    <mergeCell ref="B12:D12"/>
    <mergeCell ref="B9:D9"/>
    <mergeCell ref="B10:D10"/>
    <mergeCell ref="B11:D11"/>
    <mergeCell ref="AW1:BA1"/>
    <mergeCell ref="AX7:AZ7"/>
    <mergeCell ref="AX9:AZ9"/>
    <mergeCell ref="AX10:AZ10"/>
    <mergeCell ref="AX11:AZ11"/>
    <mergeCell ref="Q1:U1"/>
    <mergeCell ref="R7:T7"/>
    <mergeCell ref="R9:T9"/>
    <mergeCell ref="R10:T10"/>
    <mergeCell ref="R11:T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Quirin Roerbag</dc:creator>
  <cp:lastModifiedBy>Quirin Roerbag</cp:lastModifiedBy>
  <dcterms:created xsi:type="dcterms:W3CDTF">2019-05-14T11:54:28Z</dcterms:created>
  <dcterms:modified xsi:type="dcterms:W3CDTF">2019-05-17T09:36:45Z</dcterms:modified>
</cp:coreProperties>
</file>