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01"/>
  <workbookPr/>
  <mc:AlternateContent xmlns:mc="http://schemas.openxmlformats.org/markup-compatibility/2006">
    <mc:Choice Requires="x15">
      <x15ac:absPath xmlns:x15ac="http://schemas.microsoft.com/office/spreadsheetml/2010/11/ac" url="C:\Users\quiri\Downloads\"/>
    </mc:Choice>
  </mc:AlternateContent>
  <bookViews>
    <workbookView xWindow="0" yWindow="0" windowWidth="28800" windowHeight="12795"/>
  </bookViews>
  <sheets>
    <sheet name="Blad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" i="1" l="1"/>
  <c r="M51" i="1"/>
  <c r="M50" i="1"/>
  <c r="M49" i="1"/>
  <c r="M48" i="1"/>
  <c r="M47" i="1"/>
  <c r="M54" i="1" s="1"/>
  <c r="C54" i="1"/>
  <c r="E50" i="1"/>
  <c r="E49" i="1"/>
  <c r="E48" i="1"/>
  <c r="E47" i="1"/>
  <c r="K40" i="1"/>
  <c r="M38" i="1"/>
  <c r="M37" i="1"/>
  <c r="M36" i="1"/>
  <c r="M35" i="1"/>
  <c r="M34" i="1"/>
  <c r="M33" i="1"/>
  <c r="M40" i="1" s="1"/>
  <c r="C40" i="1"/>
  <c r="E36" i="1"/>
  <c r="E35" i="1"/>
  <c r="E34" i="1"/>
  <c r="E33" i="1"/>
  <c r="K26" i="1"/>
  <c r="M21" i="1"/>
  <c r="M20" i="1"/>
  <c r="M19" i="1"/>
  <c r="M26" i="1" s="1"/>
  <c r="C26" i="1"/>
  <c r="E23" i="1"/>
  <c r="E22" i="1"/>
  <c r="E21" i="1"/>
  <c r="E20" i="1"/>
  <c r="E19" i="1"/>
  <c r="K12" i="1"/>
  <c r="M7" i="1"/>
  <c r="M6" i="1"/>
  <c r="M5" i="1"/>
  <c r="M12" i="1" s="1"/>
  <c r="C12" i="1"/>
  <c r="E10" i="1"/>
  <c r="E9" i="1"/>
  <c r="E8" i="1"/>
  <c r="E7" i="1"/>
  <c r="E6" i="1"/>
  <c r="E5" i="1"/>
  <c r="E12" i="1" s="1"/>
  <c r="E54" i="1" l="1"/>
  <c r="E40" i="1"/>
  <c r="E26" i="1"/>
</calcChain>
</file>

<file path=xl/sharedStrings.xml><?xml version="1.0" encoding="utf-8"?>
<sst xmlns="http://schemas.openxmlformats.org/spreadsheetml/2006/main" count="108" uniqueCount="31">
  <si>
    <t>D</t>
  </si>
  <si>
    <t>R</t>
  </si>
  <si>
    <t>M</t>
  </si>
  <si>
    <t>(W/m.k)</t>
  </si>
  <si>
    <t>(m².K/W)</t>
  </si>
  <si>
    <t>EPDM dakbedekking</t>
  </si>
  <si>
    <t>vegatatiedak</t>
  </si>
  <si>
    <t>multiplex</t>
  </si>
  <si>
    <t>essenhout D40</t>
  </si>
  <si>
    <t>metisse (spijkerbroek)</t>
  </si>
  <si>
    <t>gipsplaat</t>
  </si>
  <si>
    <t>vloerdikte</t>
  </si>
  <si>
    <t>ragels</t>
  </si>
  <si>
    <t>bamboe</t>
  </si>
  <si>
    <t>kozijnen eiken</t>
  </si>
  <si>
    <t>HR++ glas</t>
  </si>
  <si>
    <t>wanddikte</t>
  </si>
  <si>
    <t>gras</t>
  </si>
  <si>
    <t>scheepshout</t>
  </si>
  <si>
    <t>zeecontainer</t>
  </si>
  <si>
    <t>hennep</t>
  </si>
  <si>
    <t>Rc waarde dak</t>
  </si>
  <si>
    <t>Rc waarde vloer</t>
  </si>
  <si>
    <t>Rc waarde kozijnkubus</t>
  </si>
  <si>
    <t>Rc waarde bamboekubus</t>
  </si>
  <si>
    <t>Rc waarde graskubus</t>
  </si>
  <si>
    <t>Rc waarde scheepkubus</t>
  </si>
  <si>
    <t>Rc waarde hennepkubus</t>
  </si>
  <si>
    <t>Rc waarde containerkubus</t>
  </si>
  <si>
    <t>Rc waarde</t>
  </si>
  <si>
    <t>lambda 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</si>
</sst>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CB1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0" fillId="3" borderId="4" xfId="0" applyFill="1" applyBorder="1" applyAlignment="1">
      <alignment horizontal="left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right"/>
    </xf>
    <xf numFmtId="0" fontId="0" fillId="4" borderId="3" xfId="0" applyFill="1" applyBorder="1"/>
    <xf numFmtId="0" fontId="0" fillId="5" borderId="3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3" borderId="8" xfId="0" applyFill="1" applyBorder="1"/>
    <xf numFmtId="0" fontId="0" fillId="5" borderId="8" xfId="0" applyFill="1" applyBorder="1" applyAlignment="1">
      <alignment horizontal="left"/>
    </xf>
    <xf numFmtId="0" fontId="0" fillId="4" borderId="8" xfId="0" applyFill="1" applyBorder="1"/>
    <xf numFmtId="0" fontId="0" fillId="5" borderId="3" xfId="0" applyFill="1" applyBorder="1" applyAlignment="1">
      <alignment horizontal="left"/>
    </xf>
    <xf numFmtId="0" fontId="0" fillId="3" borderId="0" xfId="0" applyFill="1"/>
    <xf numFmtId="164" fontId="3" fillId="4" borderId="3" xfId="0" applyNumberFormat="1" applyFont="1" applyFill="1" applyBorder="1"/>
    <xf numFmtId="164" fontId="0" fillId="3" borderId="3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an/Documents/klas%202/periode%207/sterkteleer/Rc%20waarde%20kub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waarde kubu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G1" zoomScaleNormal="100" workbookViewId="0">
      <selection activeCell="F44" sqref="F44"/>
    </sheetView>
  </sheetViews>
  <sheetFormatPr defaultRowHeight="15" x14ac:dyDescent="0.25"/>
  <cols>
    <col min="2" max="2" width="21.28515625" customWidth="1"/>
    <col min="4" max="4" width="13.140625" customWidth="1"/>
    <col min="10" max="10" width="20.85546875" customWidth="1"/>
    <col min="12" max="12" width="13.7109375" customWidth="1"/>
  </cols>
  <sheetData>
    <row r="1" spans="1:13" ht="15.75" x14ac:dyDescent="0.25">
      <c r="A1" s="1" t="s">
        <v>21</v>
      </c>
      <c r="I1" s="1" t="s">
        <v>22</v>
      </c>
    </row>
    <row r="3" spans="1:13" x14ac:dyDescent="0.25">
      <c r="A3" s="2"/>
      <c r="B3" s="3"/>
      <c r="C3" s="4" t="s">
        <v>0</v>
      </c>
      <c r="D3" s="4" t="s">
        <v>30</v>
      </c>
      <c r="E3" s="4" t="s">
        <v>1</v>
      </c>
      <c r="I3" s="2"/>
      <c r="J3" s="3"/>
      <c r="K3" s="4" t="s">
        <v>0</v>
      </c>
      <c r="L3" s="4" t="s">
        <v>30</v>
      </c>
      <c r="M3" s="4" t="s">
        <v>1</v>
      </c>
    </row>
    <row r="4" spans="1:13" x14ac:dyDescent="0.25">
      <c r="A4" s="6"/>
      <c r="B4" s="7"/>
      <c r="C4" s="4" t="s">
        <v>2</v>
      </c>
      <c r="D4" s="4" t="s">
        <v>3</v>
      </c>
      <c r="E4" s="4" t="s">
        <v>4</v>
      </c>
      <c r="I4" s="6"/>
      <c r="J4" s="7"/>
      <c r="K4" s="4" t="s">
        <v>2</v>
      </c>
      <c r="L4" s="4" t="s">
        <v>3</v>
      </c>
      <c r="M4" s="4" t="s">
        <v>4</v>
      </c>
    </row>
    <row r="5" spans="1:13" x14ac:dyDescent="0.25">
      <c r="A5" s="4"/>
      <c r="B5" s="8" t="s">
        <v>5</v>
      </c>
      <c r="C5" s="9">
        <v>1E-3</v>
      </c>
      <c r="D5" s="9">
        <v>0.17</v>
      </c>
      <c r="E5" s="20">
        <f>C5/D5</f>
        <v>5.8823529411764705E-3</v>
      </c>
      <c r="I5" s="4"/>
      <c r="J5" s="8" t="s">
        <v>12</v>
      </c>
      <c r="K5" s="9">
        <v>2.1999999999999999E-2</v>
      </c>
      <c r="L5" s="10">
        <v>0.16</v>
      </c>
      <c r="M5" s="20">
        <f>K5/L5</f>
        <v>0.13749999999999998</v>
      </c>
    </row>
    <row r="6" spans="1:13" x14ac:dyDescent="0.25">
      <c r="A6" s="4"/>
      <c r="B6" s="8" t="s">
        <v>6</v>
      </c>
      <c r="C6" s="10">
        <v>0.15</v>
      </c>
      <c r="D6" s="9">
        <v>0.25</v>
      </c>
      <c r="E6" s="20">
        <f>C6/D6</f>
        <v>0.6</v>
      </c>
      <c r="I6" s="4"/>
      <c r="J6" s="8" t="s">
        <v>8</v>
      </c>
      <c r="K6" s="9">
        <v>0.03</v>
      </c>
      <c r="L6" s="9">
        <v>0.13</v>
      </c>
      <c r="M6" s="20">
        <f>K6/L6</f>
        <v>0.23076923076923075</v>
      </c>
    </row>
    <row r="7" spans="1:13" x14ac:dyDescent="0.25">
      <c r="A7" s="4"/>
      <c r="B7" s="8" t="s">
        <v>7</v>
      </c>
      <c r="C7" s="9">
        <v>2.1999999999999999E-2</v>
      </c>
      <c r="D7" s="10">
        <v>0.17</v>
      </c>
      <c r="E7" s="20">
        <f>C7/D7</f>
        <v>0.12941176470588234</v>
      </c>
      <c r="I7" s="4"/>
      <c r="J7" s="4" t="s">
        <v>9</v>
      </c>
      <c r="K7" s="11">
        <v>0.2</v>
      </c>
      <c r="L7" s="11">
        <v>3.9E-2</v>
      </c>
      <c r="M7" s="11">
        <f>K7/L7</f>
        <v>5.1282051282051286</v>
      </c>
    </row>
    <row r="8" spans="1:13" x14ac:dyDescent="0.25">
      <c r="A8" s="4"/>
      <c r="B8" s="8" t="s">
        <v>8</v>
      </c>
      <c r="C8" s="9">
        <v>0.03</v>
      </c>
      <c r="D8" s="9">
        <v>0.13</v>
      </c>
      <c r="E8" s="20">
        <f>C8/D8</f>
        <v>0.23076923076923075</v>
      </c>
      <c r="I8" s="4"/>
      <c r="J8" s="4"/>
      <c r="K8" s="11"/>
      <c r="L8" s="11"/>
      <c r="M8" s="11"/>
    </row>
    <row r="9" spans="1:13" x14ac:dyDescent="0.25">
      <c r="A9" s="4"/>
      <c r="B9" s="4" t="s">
        <v>9</v>
      </c>
      <c r="C9" s="11">
        <v>0.2</v>
      </c>
      <c r="D9" s="11">
        <v>3.9E-2</v>
      </c>
      <c r="E9" s="11">
        <f>C9/D9</f>
        <v>5.1282051282051286</v>
      </c>
      <c r="I9" s="4"/>
      <c r="J9" s="4"/>
      <c r="K9" s="11"/>
      <c r="L9" s="11"/>
      <c r="M9" s="11"/>
    </row>
    <row r="10" spans="1:13" x14ac:dyDescent="0.25">
      <c r="A10" s="4"/>
      <c r="B10" s="8" t="s">
        <v>10</v>
      </c>
      <c r="C10" s="9">
        <v>12</v>
      </c>
      <c r="D10" s="10">
        <v>0.16</v>
      </c>
      <c r="E10" s="20">
        <f>(C10/1000)/D10</f>
        <v>7.4999999999999997E-2</v>
      </c>
      <c r="I10" s="4"/>
      <c r="J10" s="4"/>
      <c r="K10" s="11"/>
      <c r="L10" s="11"/>
      <c r="M10" s="11"/>
    </row>
    <row r="11" spans="1:13" x14ac:dyDescent="0.25">
      <c r="A11" s="4"/>
      <c r="B11" s="4"/>
      <c r="C11" s="11"/>
      <c r="D11" s="11"/>
      <c r="E11" s="11"/>
      <c r="I11" s="12"/>
      <c r="J11" s="16"/>
      <c r="K11" s="17"/>
      <c r="L11" s="17"/>
      <c r="M11" s="11"/>
    </row>
    <row r="12" spans="1:13" x14ac:dyDescent="0.25">
      <c r="A12" s="13"/>
      <c r="B12" s="14" t="s">
        <v>11</v>
      </c>
      <c r="C12" s="15">
        <f>C5+C6+C7+C8+C9</f>
        <v>0.40300000000000002</v>
      </c>
      <c r="D12" s="14" t="s">
        <v>29</v>
      </c>
      <c r="E12" s="21">
        <f>SUM(E5:E10)-SUM('[1]Rc waarde kubus'!H8:H13)</f>
        <v>6.1692684766214185</v>
      </c>
      <c r="I12" s="13"/>
      <c r="J12" s="14" t="s">
        <v>11</v>
      </c>
      <c r="K12" s="4">
        <f>K5+K6+K7</f>
        <v>0.252</v>
      </c>
      <c r="L12" s="14" t="s">
        <v>29</v>
      </c>
      <c r="M12" s="21">
        <f>SUM(M5:M7)-SUM('[1]Rc waarde kubus'!P10:P12)</f>
        <v>5.4964743589743597</v>
      </c>
    </row>
    <row r="15" spans="1:13" ht="15.75" x14ac:dyDescent="0.25">
      <c r="A15" s="1" t="s">
        <v>24</v>
      </c>
      <c r="I15" s="1" t="s">
        <v>23</v>
      </c>
    </row>
    <row r="17" spans="1:13" x14ac:dyDescent="0.25">
      <c r="A17" s="2"/>
      <c r="B17" s="3"/>
      <c r="C17" s="4" t="s">
        <v>0</v>
      </c>
      <c r="D17" s="4" t="s">
        <v>30</v>
      </c>
      <c r="E17" s="4" t="s">
        <v>1</v>
      </c>
      <c r="I17" s="2"/>
      <c r="J17" s="3"/>
      <c r="K17" s="4" t="s">
        <v>0</v>
      </c>
      <c r="L17" s="4" t="s">
        <v>30</v>
      </c>
      <c r="M17" s="4" t="s">
        <v>1</v>
      </c>
    </row>
    <row r="18" spans="1:13" x14ac:dyDescent="0.25">
      <c r="A18" s="6"/>
      <c r="B18" s="7"/>
      <c r="C18" s="4" t="s">
        <v>2</v>
      </c>
      <c r="D18" s="4" t="s">
        <v>3</v>
      </c>
      <c r="E18" s="4" t="s">
        <v>4</v>
      </c>
      <c r="I18" s="6"/>
      <c r="J18" s="7"/>
      <c r="K18" s="4" t="s">
        <v>2</v>
      </c>
      <c r="L18" s="4" t="s">
        <v>3</v>
      </c>
      <c r="M18" s="4" t="s">
        <v>4</v>
      </c>
    </row>
    <row r="19" spans="1:13" x14ac:dyDescent="0.25">
      <c r="A19" s="4"/>
      <c r="B19" s="8" t="s">
        <v>13</v>
      </c>
      <c r="C19" s="10">
        <v>0.05</v>
      </c>
      <c r="D19" s="9">
        <v>0.15</v>
      </c>
      <c r="E19" s="20">
        <f>C19/D19</f>
        <v>0.33333333333333337</v>
      </c>
      <c r="I19" s="4"/>
      <c r="J19" s="8" t="s">
        <v>15</v>
      </c>
      <c r="K19" s="10">
        <v>2.4E-2</v>
      </c>
      <c r="L19" s="9">
        <v>3.5999999999999997E-2</v>
      </c>
      <c r="M19" s="20">
        <f>K19/L19</f>
        <v>0.66666666666666674</v>
      </c>
    </row>
    <row r="20" spans="1:13" x14ac:dyDescent="0.25">
      <c r="A20" s="4"/>
      <c r="B20" s="8" t="s">
        <v>14</v>
      </c>
      <c r="C20" s="9">
        <v>0.04</v>
      </c>
      <c r="D20" s="10">
        <v>0.15</v>
      </c>
      <c r="E20" s="11">
        <f>C20/D20</f>
        <v>0.26666666666666666</v>
      </c>
      <c r="I20" s="4"/>
      <c r="J20" s="8" t="s">
        <v>14</v>
      </c>
      <c r="K20" s="9">
        <v>0.04</v>
      </c>
      <c r="L20" s="10">
        <v>0.15</v>
      </c>
      <c r="M20" s="20">
        <f>K20/L20</f>
        <v>0.26666666666666666</v>
      </c>
    </row>
    <row r="21" spans="1:13" x14ac:dyDescent="0.25">
      <c r="A21" s="4"/>
      <c r="B21" s="8" t="s">
        <v>8</v>
      </c>
      <c r="C21" s="9">
        <v>0.03</v>
      </c>
      <c r="D21" s="9">
        <v>0.13</v>
      </c>
      <c r="E21" s="20">
        <f>C21/D21</f>
        <v>0.23076923076923075</v>
      </c>
      <c r="I21" s="4"/>
      <c r="J21" s="8" t="s">
        <v>8</v>
      </c>
      <c r="K21" s="9">
        <v>0.03</v>
      </c>
      <c r="L21" s="9">
        <v>0.13</v>
      </c>
      <c r="M21" s="20">
        <f>K21/L21</f>
        <v>0.23076923076923075</v>
      </c>
    </row>
    <row r="22" spans="1:13" x14ac:dyDescent="0.25">
      <c r="A22" s="4"/>
      <c r="B22" s="4" t="s">
        <v>9</v>
      </c>
      <c r="C22" s="11">
        <v>0.15</v>
      </c>
      <c r="D22" s="11">
        <v>3.9E-2</v>
      </c>
      <c r="E22" s="11">
        <f>C22/D22</f>
        <v>3.8461538461538458</v>
      </c>
      <c r="I22" s="4"/>
      <c r="J22" s="4"/>
      <c r="K22" s="11"/>
      <c r="L22" s="11"/>
      <c r="M22" s="11"/>
    </row>
    <row r="23" spans="1:13" x14ac:dyDescent="0.25">
      <c r="A23" s="4"/>
      <c r="B23" s="8" t="s">
        <v>15</v>
      </c>
      <c r="C23" s="10">
        <v>2.4E-2</v>
      </c>
      <c r="D23" s="9">
        <v>3.5999999999999997E-2</v>
      </c>
      <c r="E23" s="11">
        <f>C23/D23</f>
        <v>0.66666666666666674</v>
      </c>
      <c r="I23" s="4"/>
      <c r="J23" s="4"/>
      <c r="K23" s="11"/>
      <c r="L23" s="11"/>
      <c r="M23" s="11"/>
    </row>
    <row r="24" spans="1:13" x14ac:dyDescent="0.25">
      <c r="A24" s="4"/>
      <c r="B24" s="4"/>
      <c r="C24" s="11"/>
      <c r="D24" s="11"/>
      <c r="E24" s="11"/>
      <c r="I24" s="4"/>
      <c r="J24" s="4"/>
      <c r="K24" s="11"/>
      <c r="L24" s="11"/>
      <c r="M24" s="11"/>
    </row>
    <row r="25" spans="1:13" x14ac:dyDescent="0.25">
      <c r="A25" s="12"/>
      <c r="B25" s="4"/>
      <c r="C25" s="11"/>
      <c r="D25" s="11"/>
      <c r="E25" s="11"/>
      <c r="I25" s="12"/>
      <c r="J25" s="18"/>
      <c r="K25" s="17"/>
      <c r="L25" s="11"/>
      <c r="M25" s="11"/>
    </row>
    <row r="26" spans="1:13" x14ac:dyDescent="0.25">
      <c r="A26" s="13"/>
      <c r="B26" s="14" t="s">
        <v>16</v>
      </c>
      <c r="C26" s="15">
        <f>C19+C20+C21+C22</f>
        <v>0.27</v>
      </c>
      <c r="D26" s="14" t="s">
        <v>29</v>
      </c>
      <c r="E26" s="21">
        <f>SUM(E19:E23)-SUM('[1]Rc waarde kubus'!H23:H27)</f>
        <v>5.3435897435897433</v>
      </c>
      <c r="I26" s="13"/>
      <c r="J26" s="14" t="s">
        <v>16</v>
      </c>
      <c r="K26" s="4">
        <f>K20+K21+K24</f>
        <v>7.0000000000000007E-2</v>
      </c>
      <c r="L26" s="14" t="s">
        <v>29</v>
      </c>
      <c r="M26" s="21">
        <f>SUM(M19:M21)-SUM('[1]Rc waarde kubus'!P23:P25)</f>
        <v>1.1641025641025642</v>
      </c>
    </row>
    <row r="29" spans="1:13" ht="15.75" x14ac:dyDescent="0.25">
      <c r="A29" s="1" t="s">
        <v>25</v>
      </c>
      <c r="I29" s="1" t="s">
        <v>26</v>
      </c>
    </row>
    <row r="31" spans="1:13" x14ac:dyDescent="0.25">
      <c r="A31" s="2"/>
      <c r="B31" s="3"/>
      <c r="C31" s="4" t="s">
        <v>0</v>
      </c>
      <c r="D31" s="4" t="s">
        <v>30</v>
      </c>
      <c r="E31" s="4" t="s">
        <v>1</v>
      </c>
      <c r="I31" s="2"/>
      <c r="J31" s="3"/>
      <c r="K31" s="4" t="s">
        <v>0</v>
      </c>
      <c r="L31" s="4" t="s">
        <v>30</v>
      </c>
      <c r="M31" s="4" t="s">
        <v>1</v>
      </c>
    </row>
    <row r="32" spans="1:13" x14ac:dyDescent="0.25">
      <c r="A32" s="6"/>
      <c r="B32" s="7"/>
      <c r="C32" s="4" t="s">
        <v>2</v>
      </c>
      <c r="D32" s="4" t="s">
        <v>3</v>
      </c>
      <c r="E32" s="4" t="s">
        <v>4</v>
      </c>
      <c r="I32" s="6"/>
      <c r="J32" s="7"/>
      <c r="K32" s="4" t="s">
        <v>2</v>
      </c>
      <c r="L32" s="4" t="s">
        <v>3</v>
      </c>
      <c r="M32" s="4" t="s">
        <v>4</v>
      </c>
    </row>
    <row r="33" spans="1:13" x14ac:dyDescent="0.25">
      <c r="A33" s="4"/>
      <c r="B33" s="8" t="s">
        <v>14</v>
      </c>
      <c r="C33" s="9">
        <v>0.04</v>
      </c>
      <c r="D33" s="10">
        <v>0.15</v>
      </c>
      <c r="E33" s="11">
        <f>C33/D33</f>
        <v>0.26666666666666666</v>
      </c>
      <c r="I33" s="4"/>
      <c r="J33" s="8" t="s">
        <v>15</v>
      </c>
      <c r="K33" s="10">
        <v>2.4E-2</v>
      </c>
      <c r="L33" s="9">
        <v>3.5999999999999997E-2</v>
      </c>
      <c r="M33" s="20">
        <f t="shared" ref="M33:M38" si="0">K33/L33</f>
        <v>0.66666666666666674</v>
      </c>
    </row>
    <row r="34" spans="1:13" x14ac:dyDescent="0.25">
      <c r="A34" s="4"/>
      <c r="B34" s="8" t="s">
        <v>9</v>
      </c>
      <c r="C34" s="9">
        <v>0.15</v>
      </c>
      <c r="D34" s="9">
        <v>3.9E-2</v>
      </c>
      <c r="E34" s="20">
        <f>C34/D34</f>
        <v>3.8461538461538458</v>
      </c>
      <c r="I34" s="4"/>
      <c r="J34" s="8" t="s">
        <v>18</v>
      </c>
      <c r="K34" s="10">
        <v>0.03</v>
      </c>
      <c r="L34" s="9">
        <v>0.13</v>
      </c>
      <c r="M34" s="20">
        <f t="shared" si="0"/>
        <v>0.23076923076923075</v>
      </c>
    </row>
    <row r="35" spans="1:13" x14ac:dyDescent="0.25">
      <c r="A35" s="4"/>
      <c r="B35" s="4" t="s">
        <v>17</v>
      </c>
      <c r="C35" s="11">
        <v>0.05</v>
      </c>
      <c r="D35" s="11">
        <v>0.04</v>
      </c>
      <c r="E35" s="11">
        <f>C35/D35</f>
        <v>1.25</v>
      </c>
      <c r="I35" s="4"/>
      <c r="J35" s="8" t="s">
        <v>14</v>
      </c>
      <c r="K35" s="9">
        <v>0.04</v>
      </c>
      <c r="L35" s="10">
        <v>0.15</v>
      </c>
      <c r="M35" s="11">
        <f t="shared" si="0"/>
        <v>0.26666666666666666</v>
      </c>
    </row>
    <row r="36" spans="1:13" x14ac:dyDescent="0.25">
      <c r="A36" s="4"/>
      <c r="B36" s="8" t="s">
        <v>15</v>
      </c>
      <c r="C36" s="10">
        <v>2.4E-2</v>
      </c>
      <c r="D36" s="9">
        <v>3.5999999999999997E-2</v>
      </c>
      <c r="E36" s="11">
        <f>C36/D36</f>
        <v>0.66666666666666674</v>
      </c>
      <c r="I36" s="4"/>
      <c r="J36" s="8" t="s">
        <v>8</v>
      </c>
      <c r="K36" s="9">
        <v>0.03</v>
      </c>
      <c r="L36" s="9">
        <v>0.13</v>
      </c>
      <c r="M36" s="20">
        <f t="shared" si="0"/>
        <v>0.23076923076923075</v>
      </c>
    </row>
    <row r="37" spans="1:13" x14ac:dyDescent="0.25">
      <c r="A37" s="4"/>
      <c r="B37" s="19"/>
      <c r="C37" s="11"/>
      <c r="D37" s="11"/>
      <c r="E37" s="11"/>
      <c r="I37" s="4"/>
      <c r="J37" s="4" t="s">
        <v>9</v>
      </c>
      <c r="K37" s="11">
        <v>0.15</v>
      </c>
      <c r="L37" s="11">
        <v>3.9E-2</v>
      </c>
      <c r="M37" s="11">
        <f t="shared" si="0"/>
        <v>3.8461538461538458</v>
      </c>
    </row>
    <row r="38" spans="1:13" x14ac:dyDescent="0.25">
      <c r="A38" s="4"/>
      <c r="B38" s="5"/>
      <c r="C38" s="11"/>
      <c r="D38" s="11"/>
      <c r="E38" s="11"/>
      <c r="I38" s="4"/>
      <c r="J38" s="18" t="s">
        <v>19</v>
      </c>
      <c r="K38" s="17">
        <v>0.01</v>
      </c>
      <c r="L38" s="11">
        <v>50</v>
      </c>
      <c r="M38" s="11">
        <f t="shared" si="0"/>
        <v>2.0000000000000001E-4</v>
      </c>
    </row>
    <row r="39" spans="1:13" x14ac:dyDescent="0.25">
      <c r="A39" s="12"/>
      <c r="B39" s="5"/>
      <c r="C39" s="11"/>
      <c r="D39" s="11"/>
      <c r="E39" s="11"/>
      <c r="I39" s="12"/>
      <c r="J39" s="4"/>
      <c r="K39" s="11"/>
      <c r="L39" s="11"/>
      <c r="M39" s="11"/>
    </row>
    <row r="40" spans="1:13" x14ac:dyDescent="0.25">
      <c r="A40" s="13"/>
      <c r="B40" s="14" t="s">
        <v>16</v>
      </c>
      <c r="C40" s="15">
        <f>C33+C34+C35</f>
        <v>0.24</v>
      </c>
      <c r="D40" s="14" t="s">
        <v>29</v>
      </c>
      <c r="E40" s="21">
        <f>SUM(E33:E36)-SUM('[1]Rc waarde kubus'!H38:H41)</f>
        <v>6.0294871794871794</v>
      </c>
      <c r="I40" s="13"/>
      <c r="J40" s="14" t="s">
        <v>16</v>
      </c>
      <c r="K40" s="15">
        <f>K34+K35+K36+K37+K38</f>
        <v>0.26</v>
      </c>
      <c r="L40" s="14" t="s">
        <v>29</v>
      </c>
      <c r="M40" s="21">
        <f>SUM(M33:M38)-SUM('[1]Rc waarde kubus'!P36:P41)</f>
        <v>5.2412256410256415</v>
      </c>
    </row>
    <row r="43" spans="1:13" ht="15.75" x14ac:dyDescent="0.25">
      <c r="A43" s="1" t="s">
        <v>27</v>
      </c>
      <c r="I43" s="1" t="s">
        <v>28</v>
      </c>
    </row>
    <row r="45" spans="1:13" x14ac:dyDescent="0.25">
      <c r="A45" s="2"/>
      <c r="B45" s="3"/>
      <c r="C45" s="4" t="s">
        <v>0</v>
      </c>
      <c r="D45" s="4" t="s">
        <v>30</v>
      </c>
      <c r="E45" s="4" t="s">
        <v>1</v>
      </c>
      <c r="I45" s="2"/>
      <c r="J45" s="3"/>
      <c r="K45" s="4" t="s">
        <v>0</v>
      </c>
      <c r="L45" s="4" t="s">
        <v>30</v>
      </c>
      <c r="M45" s="4" t="s">
        <v>1</v>
      </c>
    </row>
    <row r="46" spans="1:13" x14ac:dyDescent="0.25">
      <c r="A46" s="6"/>
      <c r="B46" s="7"/>
      <c r="C46" s="4" t="s">
        <v>2</v>
      </c>
      <c r="D46" s="4" t="s">
        <v>3</v>
      </c>
      <c r="E46" s="4" t="s">
        <v>4</v>
      </c>
      <c r="I46" s="6"/>
      <c r="J46" s="7"/>
      <c r="K46" s="4" t="s">
        <v>2</v>
      </c>
      <c r="L46" s="4" t="s">
        <v>3</v>
      </c>
      <c r="M46" s="4" t="s">
        <v>4</v>
      </c>
    </row>
    <row r="47" spans="1:13" x14ac:dyDescent="0.25">
      <c r="A47" s="4"/>
      <c r="B47" s="8" t="s">
        <v>20</v>
      </c>
      <c r="C47" s="10">
        <v>0.2</v>
      </c>
      <c r="D47" s="9">
        <v>4.2000000000000003E-2</v>
      </c>
      <c r="E47" s="20">
        <f>C47/D47</f>
        <v>4.7619047619047619</v>
      </c>
      <c r="I47" s="4"/>
      <c r="J47" s="8" t="s">
        <v>15</v>
      </c>
      <c r="K47" s="10">
        <v>2.4E-2</v>
      </c>
      <c r="L47" s="9">
        <v>3.5999999999999997E-2</v>
      </c>
      <c r="M47" s="11">
        <f>K47/L47</f>
        <v>0.66666666666666674</v>
      </c>
    </row>
    <row r="48" spans="1:13" x14ac:dyDescent="0.25">
      <c r="A48" s="4"/>
      <c r="B48" s="8" t="s">
        <v>14</v>
      </c>
      <c r="C48" s="9">
        <v>0.04</v>
      </c>
      <c r="D48" s="10">
        <v>0.15</v>
      </c>
      <c r="E48" s="20">
        <f>C48/D48</f>
        <v>0.26666666666666666</v>
      </c>
      <c r="I48" s="4"/>
      <c r="J48" s="8" t="s">
        <v>14</v>
      </c>
      <c r="K48" s="9">
        <v>0.04</v>
      </c>
      <c r="L48" s="10">
        <v>0.15</v>
      </c>
      <c r="M48" s="11">
        <f>K48/L48</f>
        <v>0.26666666666666666</v>
      </c>
    </row>
    <row r="49" spans="1:13" x14ac:dyDescent="0.25">
      <c r="A49" s="4"/>
      <c r="B49" s="8" t="s">
        <v>8</v>
      </c>
      <c r="C49" s="9">
        <v>0.03</v>
      </c>
      <c r="D49" s="9">
        <v>0.13</v>
      </c>
      <c r="E49" s="20">
        <f>C49/D49</f>
        <v>0.23076923076923075</v>
      </c>
      <c r="I49" s="4"/>
      <c r="J49" s="8" t="s">
        <v>8</v>
      </c>
      <c r="K49" s="9">
        <v>0.03</v>
      </c>
      <c r="L49" s="9">
        <v>0.13</v>
      </c>
      <c r="M49" s="20">
        <f>K49/L49</f>
        <v>0.23076923076923075</v>
      </c>
    </row>
    <row r="50" spans="1:13" x14ac:dyDescent="0.25">
      <c r="A50" s="4"/>
      <c r="B50" s="8" t="s">
        <v>15</v>
      </c>
      <c r="C50" s="10">
        <v>2.4E-2</v>
      </c>
      <c r="D50" s="9">
        <v>3.5999999999999997E-2</v>
      </c>
      <c r="E50" s="20">
        <f>C50/D50</f>
        <v>0.66666666666666674</v>
      </c>
      <c r="I50" s="4"/>
      <c r="J50" s="4" t="s">
        <v>9</v>
      </c>
      <c r="K50" s="11">
        <v>0.15</v>
      </c>
      <c r="L50" s="11">
        <v>3.9E-2</v>
      </c>
      <c r="M50" s="11">
        <f>K50/L50</f>
        <v>3.8461538461538458</v>
      </c>
    </row>
    <row r="51" spans="1:13" x14ac:dyDescent="0.25">
      <c r="A51" s="4"/>
      <c r="B51" s="4"/>
      <c r="C51" s="11"/>
      <c r="D51" s="11"/>
      <c r="E51" s="11"/>
      <c r="I51" s="4"/>
      <c r="J51" s="18" t="s">
        <v>19</v>
      </c>
      <c r="K51" s="17">
        <v>0.01</v>
      </c>
      <c r="L51" s="11">
        <v>50</v>
      </c>
      <c r="M51" s="11">
        <f>K51/L51</f>
        <v>2.0000000000000001E-4</v>
      </c>
    </row>
    <row r="52" spans="1:13" x14ac:dyDescent="0.25">
      <c r="A52" s="4"/>
      <c r="B52" s="4"/>
      <c r="C52" s="11"/>
      <c r="D52" s="11"/>
      <c r="E52" s="11"/>
      <c r="I52" s="4"/>
      <c r="J52" s="4"/>
      <c r="K52" s="11"/>
      <c r="L52" s="11"/>
      <c r="M52" s="11"/>
    </row>
    <row r="53" spans="1:13" x14ac:dyDescent="0.25">
      <c r="A53" s="12"/>
      <c r="B53" s="16"/>
      <c r="C53" s="11"/>
      <c r="D53" s="17"/>
      <c r="E53" s="11"/>
      <c r="I53" s="12"/>
      <c r="J53" s="4"/>
      <c r="K53" s="11"/>
      <c r="L53" s="11"/>
      <c r="M53" s="11"/>
    </row>
    <row r="54" spans="1:13" x14ac:dyDescent="0.25">
      <c r="A54" s="13"/>
      <c r="B54" s="14" t="s">
        <v>16</v>
      </c>
      <c r="C54" s="4">
        <f>C47+C48+C49</f>
        <v>0.27</v>
      </c>
      <c r="D54" s="14" t="s">
        <v>29</v>
      </c>
      <c r="E54" s="21">
        <f>SUM(E47:E50)-SUM('[1]Rc waarde kubus'!H51:H54)</f>
        <v>5.9260073260073263</v>
      </c>
      <c r="I54" s="13"/>
      <c r="J54" s="14" t="s">
        <v>16</v>
      </c>
      <c r="K54" s="15">
        <f>K48+K49+K50+K51</f>
        <v>0.23</v>
      </c>
      <c r="L54" s="14" t="s">
        <v>29</v>
      </c>
      <c r="M54" s="21">
        <f>SUM(M47:M51)-SUM('[1]Rc waarde kubus'!P51:P55)</f>
        <v>5.0104564102564106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Jurian</dc:creator>
  <cp:lastModifiedBy>Quirin Roerbag</cp:lastModifiedBy>
  <dcterms:created xsi:type="dcterms:W3CDTF">2019-05-17T07:21:56Z</dcterms:created>
  <dcterms:modified xsi:type="dcterms:W3CDTF">2019-05-21T11:47:15Z</dcterms:modified>
</cp:coreProperties>
</file>