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va\OneDrive\Bureaublad\"/>
    </mc:Choice>
  </mc:AlternateContent>
  <xr:revisionPtr revIDLastSave="0" documentId="13_ncr:1_{84D6E326-8BE3-4453-9A5C-9FAF55F7D16C}" xr6:coauthVersionLast="36" xr6:coauthVersionMax="36" xr10:uidLastSave="{00000000-0000-0000-0000-000000000000}"/>
  <bookViews>
    <workbookView xWindow="0" yWindow="0" windowWidth="23040" windowHeight="9075" activeTab="4" xr2:uid="{274C4F47-DEAA-4996-9D73-B8F830F1D13A}"/>
  </bookViews>
  <sheets>
    <sheet name="Begroting" sheetId="2" r:id="rId1"/>
    <sheet name="Starters woning" sheetId="4" r:id="rId2"/>
    <sheet name="Gezinsuitbreiding" sheetId="5" r:id="rId3"/>
    <sheet name="Zorg woning" sheetId="6" r:id="rId4"/>
    <sheet name="Studenten, arbeids woning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6" l="1"/>
  <c r="D11" i="6"/>
  <c r="D10" i="6"/>
  <c r="F10" i="6" s="1"/>
  <c r="D9" i="6"/>
  <c r="F9" i="6" s="1"/>
  <c r="D8" i="6"/>
  <c r="F8" i="6" s="1"/>
  <c r="D7" i="6"/>
  <c r="F7" i="6" s="1"/>
  <c r="D6" i="6"/>
  <c r="F6" i="6" s="1"/>
  <c r="F5" i="6"/>
  <c r="D5" i="6"/>
  <c r="D8" i="7"/>
  <c r="F8" i="7" s="1"/>
  <c r="D5" i="7"/>
  <c r="F5" i="7" s="1"/>
  <c r="D11" i="7"/>
  <c r="F11" i="7" s="1"/>
  <c r="D10" i="7"/>
  <c r="F10" i="7" s="1"/>
  <c r="D9" i="7"/>
  <c r="F9" i="7" s="1"/>
  <c r="D7" i="7"/>
  <c r="F7" i="7" s="1"/>
  <c r="D6" i="7"/>
  <c r="F6" i="7" s="1"/>
  <c r="F86" i="2"/>
  <c r="D11" i="5" s="1"/>
  <c r="F11" i="5" s="1"/>
  <c r="F85" i="2"/>
  <c r="F83" i="2"/>
  <c r="F81" i="2"/>
  <c r="F80" i="2"/>
  <c r="F79" i="2"/>
  <c r="F78" i="2"/>
  <c r="F77" i="2"/>
  <c r="F13" i="6" l="1"/>
  <c r="F13" i="7"/>
  <c r="F32" i="2"/>
  <c r="F59" i="2"/>
  <c r="F58" i="2"/>
  <c r="F57" i="2"/>
  <c r="F56" i="2"/>
  <c r="F73" i="2"/>
  <c r="F72" i="2"/>
  <c r="F71" i="2"/>
  <c r="F69" i="2"/>
  <c r="F67" i="2"/>
  <c r="F66" i="2"/>
  <c r="F65" i="2"/>
  <c r="F64" i="2"/>
  <c r="F63" i="2"/>
  <c r="F74" i="2" s="1"/>
  <c r="F55" i="2"/>
  <c r="F53" i="2"/>
  <c r="F51" i="2"/>
  <c r="F50" i="2"/>
  <c r="F49" i="2"/>
  <c r="F48" i="2"/>
  <c r="F47" i="2"/>
  <c r="F43" i="2"/>
  <c r="F41" i="2"/>
  <c r="F38" i="2"/>
  <c r="F44" i="2" s="1"/>
  <c r="F37" i="2"/>
  <c r="F36" i="2"/>
  <c r="F35" i="2"/>
  <c r="F31" i="2"/>
  <c r="F30" i="2"/>
  <c r="F29" i="2"/>
  <c r="F18" i="2"/>
  <c r="F19" i="2"/>
  <c r="F20" i="2"/>
  <c r="F26" i="2" s="1"/>
  <c r="F21" i="2"/>
  <c r="F22" i="2"/>
  <c r="F23" i="2"/>
  <c r="F24" i="2"/>
  <c r="F25" i="2"/>
  <c r="F39" i="2"/>
  <c r="F17" i="2"/>
  <c r="D6" i="5" l="1"/>
  <c r="F6" i="5" s="1"/>
  <c r="C6" i="4"/>
  <c r="E6" i="4" s="1"/>
  <c r="D10" i="5"/>
  <c r="F10" i="5" s="1"/>
  <c r="C10" i="4"/>
  <c r="E10" i="4" s="1"/>
  <c r="D9" i="5"/>
  <c r="F9" i="5" s="1"/>
  <c r="C9" i="4"/>
  <c r="E9" i="4" s="1"/>
  <c r="D7" i="5"/>
  <c r="F7" i="5" s="1"/>
  <c r="F60" i="2"/>
  <c r="C7" i="4"/>
  <c r="E7" i="4" s="1"/>
  <c r="F12" i="2"/>
  <c r="F10" i="2"/>
  <c r="F9" i="2"/>
  <c r="F8" i="2"/>
  <c r="F7" i="2"/>
  <c r="F6" i="2"/>
  <c r="F14" i="2" s="1"/>
  <c r="C8" i="4" l="1"/>
  <c r="E8" i="4" s="1"/>
  <c r="D8" i="5"/>
  <c r="F8" i="5" s="1"/>
  <c r="D5" i="5"/>
  <c r="F5" i="5" s="1"/>
  <c r="F13" i="5" s="1"/>
  <c r="C5" i="4"/>
  <c r="E5" i="4" s="1"/>
  <c r="E12" i="4" s="1"/>
</calcChain>
</file>

<file path=xl/sharedStrings.xml><?xml version="1.0" encoding="utf-8"?>
<sst xmlns="http://schemas.openxmlformats.org/spreadsheetml/2006/main" count="181" uniqueCount="77">
  <si>
    <t>Badkamer</t>
  </si>
  <si>
    <t>Aantal</t>
  </si>
  <si>
    <t>Dak</t>
  </si>
  <si>
    <t>Onderdeel</t>
  </si>
  <si>
    <t xml:space="preserve">Omschrijving </t>
  </si>
  <si>
    <t>Eenheid</t>
  </si>
  <si>
    <t>Prijs eenheid</t>
  </si>
  <si>
    <t xml:space="preserve">Totaal </t>
  </si>
  <si>
    <t xml:space="preserve">Terrein werkzaamheden </t>
  </si>
  <si>
    <t xml:space="preserve">uitzetwerk </t>
  </si>
  <si>
    <t>P</t>
  </si>
  <si>
    <t>u</t>
  </si>
  <si>
    <t>omranding</t>
  </si>
  <si>
    <t xml:space="preserve">ontgraving </t>
  </si>
  <si>
    <t>m²</t>
  </si>
  <si>
    <t>folie</t>
  </si>
  <si>
    <t>ophogen</t>
  </si>
  <si>
    <t>Patio</t>
  </si>
  <si>
    <t>riool vuilwater</t>
  </si>
  <si>
    <t>m</t>
  </si>
  <si>
    <t>Buizen</t>
  </si>
  <si>
    <t>panelen boom</t>
  </si>
  <si>
    <t xml:space="preserve">buis  </t>
  </si>
  <si>
    <t>seriematige bouwen</t>
  </si>
  <si>
    <t xml:space="preserve">opvangbak </t>
  </si>
  <si>
    <t>Uren worden berekend op €15,- / u</t>
  </si>
  <si>
    <t>alle prijzen zijn incl 21% btw</t>
  </si>
  <si>
    <t>m2</t>
  </si>
  <si>
    <t>sp</t>
  </si>
  <si>
    <t>p</t>
  </si>
  <si>
    <t xml:space="preserve">Begane grondvloer </t>
  </si>
  <si>
    <t xml:space="preserve">kunststof frame plus plexiglas </t>
  </si>
  <si>
    <t xml:space="preserve">koven </t>
  </si>
  <si>
    <t xml:space="preserve">p </t>
  </si>
  <si>
    <t xml:space="preserve">filter en pomp </t>
  </si>
  <si>
    <t xml:space="preserve">rietaanleg </t>
  </si>
  <si>
    <t xml:space="preserve">plaatsen </t>
  </si>
  <si>
    <t xml:space="preserve">aansluiten patio </t>
  </si>
  <si>
    <t>plafon constructie</t>
  </si>
  <si>
    <t>E instalatie</t>
  </si>
  <si>
    <t>Wand puien</t>
  </si>
  <si>
    <t>Ventilatie systeem</t>
  </si>
  <si>
    <t xml:space="preserve">koud en warm water  </t>
  </si>
  <si>
    <t xml:space="preserve">douche </t>
  </si>
  <si>
    <t>toilet</t>
  </si>
  <si>
    <t xml:space="preserve">wasbak </t>
  </si>
  <si>
    <t>keuken</t>
  </si>
  <si>
    <t>totaal</t>
  </si>
  <si>
    <t>subtotaal</t>
  </si>
  <si>
    <t>Factor</t>
  </si>
  <si>
    <t>slaapkamer</t>
  </si>
  <si>
    <t xml:space="preserve">totaal </t>
  </si>
  <si>
    <t>Gezinsuitbreiding</t>
  </si>
  <si>
    <t>Moudlle 4 woonkamer 2.5</t>
  </si>
  <si>
    <t>Woonkamer</t>
  </si>
  <si>
    <r>
      <rPr>
        <b/>
        <sz val="11"/>
        <rFont val="Calibri"/>
        <family val="2"/>
        <scheme val="minor"/>
      </rPr>
      <t>Starters woning</t>
    </r>
    <r>
      <rPr>
        <sz val="11"/>
        <color theme="1"/>
        <rFont val="Calibri"/>
        <family val="2"/>
        <scheme val="minor"/>
      </rPr>
      <t xml:space="preserve"> </t>
    </r>
  </si>
  <si>
    <t>prijs eenheid</t>
  </si>
  <si>
    <t xml:space="preserve">onderdeel </t>
  </si>
  <si>
    <t xml:space="preserve">Studenten/arbeidsimigranen woning </t>
  </si>
  <si>
    <t xml:space="preserve"> </t>
  </si>
  <si>
    <t>Zorg woning</t>
  </si>
  <si>
    <t>````</t>
  </si>
  <si>
    <t xml:space="preserve">ecologisch  dak </t>
  </si>
  <si>
    <t xml:space="preserve"> eclectisch  zonweringscherm</t>
  </si>
  <si>
    <t>mechanische ventilatie</t>
  </si>
  <si>
    <t>rail  koppelingen</t>
  </si>
  <si>
    <t xml:space="preserve">vloer constructie  </t>
  </si>
  <si>
    <t xml:space="preserve">wand constructie </t>
  </si>
  <si>
    <t>E installatie</t>
  </si>
  <si>
    <t>verlichting, dumotica en communicatie</t>
  </si>
  <si>
    <t>W  installatie</t>
  </si>
  <si>
    <t>rail koppelingen</t>
  </si>
  <si>
    <t>W installatie</t>
  </si>
  <si>
    <t xml:space="preserve">elementen begroting  </t>
  </si>
  <si>
    <t>Module1 slaapkamer 3M</t>
  </si>
  <si>
    <t>Module 2 badkamer 2M</t>
  </si>
  <si>
    <t>Module  3 woonkamer keuken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</si>
</sst>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3" xfId="0" applyBorder="1"/>
    <xf numFmtId="0" fontId="1" fillId="0" borderId="4" xfId="0" applyFont="1" applyBorder="1" applyAlignment="1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 indent="2"/>
    </xf>
    <xf numFmtId="44" fontId="0" fillId="0" borderId="0" xfId="1" applyFont="1"/>
    <xf numFmtId="0" fontId="1" fillId="0" borderId="2" xfId="0" applyFont="1" applyBorder="1"/>
    <xf numFmtId="0" fontId="0" fillId="0" borderId="0" xfId="0" applyFill="1" applyBorder="1"/>
    <xf numFmtId="0" fontId="0" fillId="0" borderId="1" xfId="0" applyFill="1" applyBorder="1"/>
    <xf numFmtId="44" fontId="0" fillId="0" borderId="0" xfId="1" applyFont="1" applyBorder="1"/>
    <xf numFmtId="44" fontId="0" fillId="0" borderId="0" xfId="1" applyFont="1" applyFill="1" applyBorder="1"/>
    <xf numFmtId="44" fontId="0" fillId="0" borderId="0" xfId="0" applyNumberFormat="1"/>
    <xf numFmtId="44" fontId="0" fillId="0" borderId="0" xfId="0" applyNumberFormat="1" applyBorder="1"/>
    <xf numFmtId="44" fontId="0" fillId="0" borderId="0" xfId="0" applyNumberFormat="1" applyFill="1" applyBorder="1"/>
    <xf numFmtId="0" fontId="1" fillId="0" borderId="0" xfId="0" applyFont="1" applyBorder="1"/>
    <xf numFmtId="0" fontId="0" fillId="0" borderId="6" xfId="0" applyBorder="1"/>
    <xf numFmtId="0" fontId="1" fillId="0" borderId="6" xfId="0" applyFont="1" applyBorder="1"/>
    <xf numFmtId="44" fontId="0" fillId="0" borderId="6" xfId="0" applyNumberFormat="1" applyBorder="1"/>
    <xf numFmtId="0" fontId="1" fillId="0" borderId="1" xfId="0" applyFont="1" applyBorder="1"/>
    <xf numFmtId="0" fontId="1" fillId="0" borderId="0" xfId="0" applyFont="1" applyAlignment="1"/>
    <xf numFmtId="0" fontId="1" fillId="0" borderId="2" xfId="0" applyFont="1" applyBorder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64" fontId="0" fillId="0" borderId="0" xfId="0" applyNumberFormat="1"/>
    <xf numFmtId="44" fontId="0" fillId="0" borderId="0" xfId="1" applyFont="1" applyAlignment="1">
      <alignment horizontal="left"/>
    </xf>
    <xf numFmtId="44" fontId="0" fillId="0" borderId="0" xfId="1" applyFont="1" applyFill="1" applyAlignment="1"/>
    <xf numFmtId="44" fontId="0" fillId="0" borderId="0" xfId="1" applyFont="1" applyFill="1"/>
    <xf numFmtId="44" fontId="0" fillId="0" borderId="0" xfId="1" applyFont="1" applyFill="1" applyBorder="1" applyAlignment="1"/>
    <xf numFmtId="44" fontId="0" fillId="0" borderId="0" xfId="1" applyFont="1" applyFill="1" applyBorder="1" applyAlignment="1">
      <alignment horizontal="left" indent="1"/>
    </xf>
    <xf numFmtId="0" fontId="0" fillId="0" borderId="0" xfId="0" applyFont="1" applyBorder="1" applyAlignment="1"/>
    <xf numFmtId="44" fontId="1" fillId="0" borderId="0" xfId="1" applyFont="1" applyBorder="1"/>
    <xf numFmtId="165" fontId="0" fillId="0" borderId="0" xfId="2" applyNumberFormat="1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165" fontId="0" fillId="0" borderId="5" xfId="2" applyNumberFormat="1" applyFont="1" applyBorder="1" applyAlignment="1"/>
    <xf numFmtId="44" fontId="0" fillId="0" borderId="1" xfId="0" applyNumberFormat="1" applyBorder="1"/>
    <xf numFmtId="43" fontId="0" fillId="0" borderId="0" xfId="2" applyFont="1" applyFill="1" applyAlignment="1"/>
    <xf numFmtId="0" fontId="0" fillId="2" borderId="0" xfId="0" applyFill="1"/>
    <xf numFmtId="44" fontId="0" fillId="2" borderId="0" xfId="0" applyNumberFormat="1" applyFill="1"/>
    <xf numFmtId="44" fontId="0" fillId="2" borderId="0" xfId="1" applyFont="1" applyFill="1"/>
    <xf numFmtId="0" fontId="1" fillId="0" borderId="0" xfId="0" applyFont="1" applyBorder="1" applyAlignment="1">
      <alignment horizontal="left"/>
    </xf>
    <xf numFmtId="10" fontId="0" fillId="0" borderId="0" xfId="0" applyNumberFormat="1"/>
    <xf numFmtId="0" fontId="1" fillId="0" borderId="0" xfId="0" applyFont="1"/>
    <xf numFmtId="0" fontId="4" fillId="0" borderId="0" xfId="0" applyFont="1"/>
    <xf numFmtId="9" fontId="0" fillId="0" borderId="0" xfId="0" applyNumberFormat="1" applyBorder="1"/>
    <xf numFmtId="0" fontId="1" fillId="2" borderId="6" xfId="0" applyFont="1" applyFill="1" applyBorder="1"/>
    <xf numFmtId="0" fontId="0" fillId="2" borderId="6" xfId="0" applyFill="1" applyBorder="1"/>
    <xf numFmtId="44" fontId="0" fillId="2" borderId="6" xfId="0" applyNumberFormat="1" applyFill="1" applyBorder="1"/>
    <xf numFmtId="0" fontId="3" fillId="2" borderId="6" xfId="0" applyFont="1" applyFill="1" applyBorder="1"/>
    <xf numFmtId="0" fontId="4" fillId="2" borderId="6" xfId="0" applyFont="1" applyFill="1" applyBorder="1"/>
    <xf numFmtId="44" fontId="4" fillId="2" borderId="6" xfId="0" applyNumberFormat="1" applyFont="1" applyFill="1" applyBorder="1"/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55FE-93D6-43DA-B13A-F31C1ED35295}">
  <dimension ref="A1:W122"/>
  <sheetViews>
    <sheetView zoomScale="70" zoomScaleNormal="70" workbookViewId="0">
      <selection activeCell="B24" sqref="B24"/>
    </sheetView>
  </sheetViews>
  <sheetFormatPr defaultRowHeight="15" x14ac:dyDescent="0.25"/>
  <cols>
    <col min="1" max="1" width="21.28515625" customWidth="1"/>
    <col min="2" max="2" width="38.140625" bestFit="1" customWidth="1"/>
    <col min="3" max="3" width="12.7109375" customWidth="1"/>
    <col min="4" max="4" width="14.5703125" customWidth="1"/>
    <col min="5" max="5" width="15.42578125" customWidth="1"/>
    <col min="6" max="6" width="20.85546875" customWidth="1"/>
    <col min="7" max="7" width="12.7109375" bestFit="1" customWidth="1"/>
    <col min="8" max="8" width="9.28515625" customWidth="1"/>
    <col min="9" max="9" width="9.140625" customWidth="1"/>
    <col min="12" max="12" width="11.42578125" bestFit="1" customWidth="1"/>
    <col min="15" max="15" width="11.42578125" bestFit="1" customWidth="1"/>
  </cols>
  <sheetData>
    <row r="1" spans="1:20" x14ac:dyDescent="0.25">
      <c r="A1" t="s">
        <v>73</v>
      </c>
      <c r="B1" s="2" t="s">
        <v>23</v>
      </c>
      <c r="C1" s="2"/>
      <c r="D1" s="2" t="s">
        <v>25</v>
      </c>
      <c r="F1" s="2"/>
      <c r="G1" t="s">
        <v>26</v>
      </c>
      <c r="H1" s="2"/>
      <c r="I1" s="2"/>
      <c r="K1" s="2"/>
      <c r="L1" s="2"/>
      <c r="M1" s="2"/>
      <c r="N1" s="2"/>
      <c r="O1" s="2"/>
      <c r="P1" s="2"/>
      <c r="Q1" s="2"/>
      <c r="R1" s="2"/>
      <c r="S1" s="2"/>
    </row>
    <row r="2" spans="1:20" x14ac:dyDescent="0.25">
      <c r="L2" s="2"/>
      <c r="M2" s="2"/>
      <c r="N2" s="2"/>
      <c r="O2" s="2"/>
      <c r="P2" s="2"/>
      <c r="Q2" s="2"/>
      <c r="R2" s="2"/>
      <c r="S2" s="2"/>
    </row>
    <row r="3" spans="1:20" x14ac:dyDescent="0.25">
      <c r="A3" s="4" t="s">
        <v>3</v>
      </c>
      <c r="B3" s="22" t="s">
        <v>4</v>
      </c>
      <c r="C3" s="23" t="s">
        <v>1</v>
      </c>
      <c r="D3" s="4" t="s">
        <v>5</v>
      </c>
      <c r="E3" s="23" t="s">
        <v>6</v>
      </c>
      <c r="F3" s="9" t="s">
        <v>7</v>
      </c>
      <c r="J3" s="17"/>
      <c r="K3" s="2"/>
      <c r="L3" s="15"/>
      <c r="M3" s="2"/>
      <c r="N3" s="2"/>
      <c r="O3" s="2"/>
      <c r="P3" s="2"/>
      <c r="Q3" s="2"/>
      <c r="R3" s="2"/>
      <c r="S3" s="2"/>
    </row>
    <row r="4" spans="1:20" x14ac:dyDescent="0.25">
      <c r="A4" s="27" t="s">
        <v>8</v>
      </c>
      <c r="B4" s="27"/>
      <c r="C4" s="3"/>
      <c r="D4" s="3"/>
      <c r="E4" s="3"/>
      <c r="F4" s="3"/>
      <c r="G4" s="3"/>
      <c r="H4" s="3"/>
      <c r="I4" s="3"/>
      <c r="K4" s="2"/>
      <c r="L4" s="2"/>
      <c r="M4" s="2"/>
      <c r="N4" s="2"/>
      <c r="O4" s="2"/>
      <c r="P4" s="2"/>
      <c r="Q4" s="2"/>
      <c r="R4" s="2"/>
      <c r="S4" s="2"/>
    </row>
    <row r="5" spans="1:20" x14ac:dyDescent="0.25">
      <c r="A5" s="7">
        <v>1</v>
      </c>
      <c r="B5" s="26"/>
      <c r="C5" s="26"/>
      <c r="D5" s="26"/>
      <c r="E5" s="5"/>
      <c r="F5" s="5"/>
      <c r="G5" s="3"/>
      <c r="H5" s="3"/>
      <c r="I5" s="3"/>
      <c r="J5" s="2"/>
      <c r="K5" s="2"/>
      <c r="Q5" s="2"/>
      <c r="R5" s="2"/>
      <c r="S5" s="2"/>
    </row>
    <row r="6" spans="1:20" x14ac:dyDescent="0.25">
      <c r="B6" s="1" t="s">
        <v>9</v>
      </c>
      <c r="C6">
        <v>1</v>
      </c>
      <c r="D6" t="s">
        <v>10</v>
      </c>
      <c r="E6" s="29">
        <v>30</v>
      </c>
      <c r="F6" s="8">
        <f>E6*C6</f>
        <v>30</v>
      </c>
      <c r="H6" s="8"/>
      <c r="K6" s="2"/>
      <c r="L6" s="2"/>
    </row>
    <row r="7" spans="1:20" x14ac:dyDescent="0.25">
      <c r="B7" s="1" t="s">
        <v>12</v>
      </c>
      <c r="C7">
        <v>4</v>
      </c>
      <c r="D7" t="s">
        <v>11</v>
      </c>
      <c r="E7" s="8">
        <v>15</v>
      </c>
      <c r="F7" s="8">
        <f>E7*C7</f>
        <v>60</v>
      </c>
      <c r="K7" s="2"/>
      <c r="L7" s="2"/>
      <c r="M7" s="2"/>
      <c r="N7" s="2"/>
    </row>
    <row r="8" spans="1:20" x14ac:dyDescent="0.25">
      <c r="B8" s="25" t="s">
        <v>13</v>
      </c>
      <c r="C8" s="1">
        <v>2</v>
      </c>
      <c r="D8" s="25" t="s">
        <v>11</v>
      </c>
      <c r="E8" s="30">
        <v>75</v>
      </c>
      <c r="F8" s="8">
        <f>E8*C8</f>
        <v>150</v>
      </c>
      <c r="H8" s="8"/>
      <c r="K8" s="2"/>
      <c r="L8" s="2"/>
      <c r="M8" s="2"/>
      <c r="N8" s="2"/>
    </row>
    <row r="9" spans="1:20" x14ac:dyDescent="0.25">
      <c r="B9" s="25" t="s">
        <v>15</v>
      </c>
      <c r="C9" s="1">
        <v>100</v>
      </c>
      <c r="D9" t="s">
        <v>14</v>
      </c>
      <c r="E9" s="8">
        <v>1.75</v>
      </c>
      <c r="F9" s="8">
        <f>E9*C9</f>
        <v>175</v>
      </c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0" x14ac:dyDescent="0.25">
      <c r="B10" s="25" t="s">
        <v>16</v>
      </c>
      <c r="C10" s="1">
        <v>2</v>
      </c>
      <c r="D10" t="s">
        <v>11</v>
      </c>
      <c r="E10" s="8">
        <v>15</v>
      </c>
      <c r="F10" s="8">
        <f>E10</f>
        <v>15</v>
      </c>
      <c r="H10" s="1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x14ac:dyDescent="0.25">
      <c r="B11" s="28" t="s">
        <v>18</v>
      </c>
      <c r="C11" s="35">
        <v>12</v>
      </c>
      <c r="D11" s="28" t="s">
        <v>19</v>
      </c>
      <c r="E11" s="28"/>
      <c r="F11" s="12"/>
      <c r="H11" s="1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0" x14ac:dyDescent="0.25">
      <c r="B12" s="38" t="s">
        <v>21</v>
      </c>
      <c r="C12" s="39">
        <v>1</v>
      </c>
      <c r="D12" s="2" t="s">
        <v>28</v>
      </c>
      <c r="E12" s="12">
        <v>5800</v>
      </c>
      <c r="F12" s="13">
        <f>E12*C12</f>
        <v>5800</v>
      </c>
      <c r="G12" s="10"/>
      <c r="H12" s="16"/>
      <c r="I12" s="10"/>
      <c r="K12" s="2"/>
      <c r="N12" s="2"/>
      <c r="O12" s="2"/>
      <c r="P12" s="2"/>
      <c r="Q12" s="2"/>
      <c r="R12" s="2"/>
      <c r="S12" s="2"/>
      <c r="T12" s="2"/>
    </row>
    <row r="13" spans="1:20" x14ac:dyDescent="0.25">
      <c r="B13" s="38" t="s">
        <v>35</v>
      </c>
      <c r="C13" s="39">
        <v>1</v>
      </c>
      <c r="D13" s="10" t="s">
        <v>29</v>
      </c>
      <c r="E13" s="13">
        <v>225</v>
      </c>
      <c r="F13" s="14">
        <v>255</v>
      </c>
      <c r="K13" s="2"/>
      <c r="M13" s="2"/>
      <c r="N13" s="2"/>
      <c r="O13" s="2"/>
      <c r="P13" s="2"/>
      <c r="Q13" s="2"/>
      <c r="R13" s="2"/>
      <c r="S13" s="2"/>
    </row>
    <row r="14" spans="1:20" x14ac:dyDescent="0.25">
      <c r="A14" s="43" t="s">
        <v>48</v>
      </c>
      <c r="B14" s="43"/>
      <c r="C14" s="43"/>
      <c r="D14" s="43"/>
      <c r="E14" s="43"/>
      <c r="F14" s="44">
        <f>SUM(F6:F13)</f>
        <v>6485</v>
      </c>
      <c r="K14" s="2"/>
      <c r="L14" s="2"/>
      <c r="M14" s="2"/>
      <c r="N14" s="2"/>
      <c r="O14" s="2"/>
      <c r="P14" s="2"/>
      <c r="Q14" s="2"/>
      <c r="R14" s="2"/>
      <c r="S14" s="2"/>
    </row>
    <row r="15" spans="1:20" x14ac:dyDescent="0.25">
      <c r="A15" s="24" t="s">
        <v>17</v>
      </c>
      <c r="B15" s="24"/>
      <c r="C15" s="24"/>
      <c r="F15" s="14"/>
      <c r="K15" s="2"/>
      <c r="L15" s="2"/>
      <c r="M15" s="2"/>
      <c r="N15" s="2"/>
      <c r="O15" s="2"/>
      <c r="P15" s="2"/>
      <c r="Q15" s="2"/>
      <c r="R15" s="2"/>
      <c r="S15" s="2"/>
    </row>
    <row r="16" spans="1:20" x14ac:dyDescent="0.25">
      <c r="A16" s="26">
        <v>2</v>
      </c>
      <c r="B16" s="6"/>
      <c r="C16" s="6"/>
      <c r="D16" s="5"/>
      <c r="E16" s="5"/>
      <c r="F16" s="41"/>
      <c r="G16" s="5"/>
      <c r="H16" s="5"/>
      <c r="I16" s="5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5">
      <c r="B17" s="8" t="s">
        <v>31</v>
      </c>
      <c r="C17" s="40">
        <v>41</v>
      </c>
      <c r="D17" s="8" t="s">
        <v>27</v>
      </c>
      <c r="E17" s="8">
        <v>60</v>
      </c>
      <c r="F17" s="8">
        <f>C17*E17</f>
        <v>2460</v>
      </c>
      <c r="G17" s="8"/>
      <c r="H17" s="8"/>
      <c r="I17" s="8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B18" s="8" t="s">
        <v>2</v>
      </c>
      <c r="C18" s="42">
        <v>40</v>
      </c>
      <c r="D18" s="31" t="s">
        <v>14</v>
      </c>
      <c r="E18" s="31">
        <v>50</v>
      </c>
      <c r="F18" s="8">
        <f t="shared" ref="F18:F25" si="0">C18*E18</f>
        <v>2000</v>
      </c>
      <c r="G18" s="32"/>
      <c r="H18" s="32"/>
      <c r="I18" s="8"/>
      <c r="J18" s="2"/>
      <c r="K18" s="2"/>
      <c r="L18" s="2"/>
      <c r="M18" s="2"/>
      <c r="N18" s="2"/>
      <c r="P18" s="2"/>
      <c r="Q18" s="2"/>
      <c r="R18" s="2"/>
      <c r="S18" s="2"/>
    </row>
    <row r="19" spans="1:19" x14ac:dyDescent="0.25">
      <c r="B19" s="8" t="s">
        <v>24</v>
      </c>
      <c r="C19" s="37">
        <v>1</v>
      </c>
      <c r="D19" s="33" t="s">
        <v>29</v>
      </c>
      <c r="E19" s="33">
        <v>600</v>
      </c>
      <c r="F19" s="8">
        <f t="shared" si="0"/>
        <v>600</v>
      </c>
      <c r="G19" s="13"/>
      <c r="H19" s="13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B20" s="8" t="s">
        <v>30</v>
      </c>
      <c r="C20">
        <v>40</v>
      </c>
      <c r="D20" t="s">
        <v>14</v>
      </c>
      <c r="E20" s="8">
        <v>50</v>
      </c>
      <c r="F20" s="8">
        <f t="shared" si="0"/>
        <v>2000</v>
      </c>
      <c r="K20" s="2"/>
      <c r="N20" s="2"/>
    </row>
    <row r="21" spans="1:19" x14ac:dyDescent="0.25">
      <c r="B21" s="8" t="s">
        <v>32</v>
      </c>
      <c r="C21">
        <v>23</v>
      </c>
      <c r="D21" s="33" t="s">
        <v>19</v>
      </c>
      <c r="E21" s="8">
        <v>40</v>
      </c>
      <c r="F21" s="8">
        <f t="shared" si="0"/>
        <v>920</v>
      </c>
      <c r="O21" s="2"/>
    </row>
    <row r="22" spans="1:19" x14ac:dyDescent="0.25">
      <c r="B22" s="8" t="s">
        <v>62</v>
      </c>
      <c r="C22">
        <v>10</v>
      </c>
      <c r="D22" s="33" t="s">
        <v>14</v>
      </c>
      <c r="E22" s="8">
        <v>35</v>
      </c>
      <c r="F22" s="8">
        <f t="shared" si="0"/>
        <v>350</v>
      </c>
    </row>
    <row r="23" spans="1:19" x14ac:dyDescent="0.25">
      <c r="B23" s="8" t="s">
        <v>63</v>
      </c>
      <c r="C23">
        <v>1</v>
      </c>
      <c r="D23" s="33" t="s">
        <v>33</v>
      </c>
      <c r="E23" s="8">
        <v>400</v>
      </c>
      <c r="F23" s="8">
        <f t="shared" si="0"/>
        <v>400</v>
      </c>
    </row>
    <row r="24" spans="1:19" x14ac:dyDescent="0.25">
      <c r="B24" s="8" t="s">
        <v>34</v>
      </c>
      <c r="C24">
        <v>1</v>
      </c>
      <c r="D24" s="33" t="s">
        <v>29</v>
      </c>
      <c r="E24" s="8">
        <v>225</v>
      </c>
      <c r="F24" s="8">
        <f t="shared" si="0"/>
        <v>225</v>
      </c>
    </row>
    <row r="25" spans="1:19" x14ac:dyDescent="0.25">
      <c r="B25" s="8" t="s">
        <v>64</v>
      </c>
      <c r="C25">
        <v>1</v>
      </c>
      <c r="D25" s="33" t="s">
        <v>29</v>
      </c>
      <c r="E25" s="8">
        <v>475</v>
      </c>
      <c r="F25" s="8">
        <f t="shared" si="0"/>
        <v>475</v>
      </c>
    </row>
    <row r="26" spans="1:19" x14ac:dyDescent="0.25">
      <c r="A26" s="45" t="s">
        <v>48</v>
      </c>
      <c r="B26" s="43"/>
      <c r="C26" s="43"/>
      <c r="D26" s="43"/>
      <c r="E26" s="43"/>
      <c r="F26" s="44">
        <f>SUM(F17:F25)</f>
        <v>9430</v>
      </c>
    </row>
    <row r="27" spans="1:19" x14ac:dyDescent="0.25">
      <c r="A27" s="36" t="s">
        <v>20</v>
      </c>
      <c r="B27" s="33"/>
      <c r="C27" s="34"/>
      <c r="D27" s="33"/>
      <c r="E27" s="13"/>
      <c r="F27" s="13"/>
      <c r="G27" s="13"/>
      <c r="H27" s="13"/>
      <c r="I27" s="13"/>
      <c r="J27" s="2"/>
    </row>
    <row r="28" spans="1:19" x14ac:dyDescent="0.25">
      <c r="A28" s="26">
        <v>3</v>
      </c>
      <c r="B28" s="21"/>
      <c r="C28" s="5"/>
      <c r="D28" s="5"/>
      <c r="E28" s="5"/>
      <c r="F28" s="11"/>
      <c r="G28" s="11"/>
      <c r="H28" s="11"/>
      <c r="I28" s="5"/>
      <c r="J28" s="2"/>
      <c r="O28" s="14"/>
    </row>
    <row r="29" spans="1:19" x14ac:dyDescent="0.25">
      <c r="B29" s="33" t="s">
        <v>22</v>
      </c>
      <c r="C29" s="37">
        <v>1</v>
      </c>
      <c r="D29" t="s">
        <v>29</v>
      </c>
      <c r="E29" s="13">
        <v>7000</v>
      </c>
      <c r="F29" s="13">
        <f>E29*C29</f>
        <v>7000</v>
      </c>
      <c r="G29" s="13"/>
      <c r="H29" s="13"/>
      <c r="I29" s="13"/>
    </row>
    <row r="30" spans="1:19" x14ac:dyDescent="0.25">
      <c r="B30" t="s">
        <v>36</v>
      </c>
      <c r="C30">
        <v>1</v>
      </c>
      <c r="D30" t="s">
        <v>33</v>
      </c>
      <c r="E30" s="8">
        <v>100</v>
      </c>
      <c r="F30" s="8">
        <f>E30*C30</f>
        <v>100</v>
      </c>
    </row>
    <row r="31" spans="1:19" x14ac:dyDescent="0.25">
      <c r="B31" t="s">
        <v>37</v>
      </c>
      <c r="C31">
        <v>11</v>
      </c>
      <c r="D31" t="s">
        <v>19</v>
      </c>
      <c r="E31" s="8">
        <v>15</v>
      </c>
      <c r="F31" s="8">
        <f>E31*C31</f>
        <v>165</v>
      </c>
    </row>
    <row r="32" spans="1:19" x14ac:dyDescent="0.25">
      <c r="A32" s="43" t="s">
        <v>48</v>
      </c>
      <c r="B32" s="43"/>
      <c r="C32" s="43"/>
      <c r="D32" s="43"/>
      <c r="E32" s="43"/>
      <c r="F32" s="45">
        <f>SUM(F29:F31)</f>
        <v>7265</v>
      </c>
      <c r="J32" s="2"/>
    </row>
    <row r="33" spans="1:9" x14ac:dyDescent="0.25">
      <c r="A33" s="36" t="s">
        <v>74</v>
      </c>
      <c r="B33" s="33"/>
      <c r="C33" s="33"/>
      <c r="D33" s="33"/>
      <c r="E33" s="13"/>
      <c r="F33" s="13"/>
      <c r="G33" s="13"/>
      <c r="H33" s="13"/>
      <c r="I33" s="13"/>
    </row>
    <row r="34" spans="1:9" x14ac:dyDescent="0.25">
      <c r="A34" s="26">
        <v>4</v>
      </c>
      <c r="B34" s="21"/>
      <c r="C34" s="5"/>
      <c r="D34" s="5"/>
      <c r="E34" s="5"/>
      <c r="F34" s="11"/>
      <c r="G34" s="11"/>
      <c r="H34" s="11"/>
      <c r="I34" s="5"/>
    </row>
    <row r="35" spans="1:9" x14ac:dyDescent="0.25">
      <c r="B35" t="s">
        <v>65</v>
      </c>
      <c r="C35">
        <v>4</v>
      </c>
      <c r="D35" t="s">
        <v>29</v>
      </c>
      <c r="E35" s="8">
        <v>25</v>
      </c>
      <c r="F35" s="14">
        <f>E35*C35</f>
        <v>100</v>
      </c>
    </row>
    <row r="36" spans="1:9" x14ac:dyDescent="0.25">
      <c r="B36" t="s">
        <v>66</v>
      </c>
      <c r="C36">
        <v>7.5</v>
      </c>
      <c r="E36" s="8">
        <v>50</v>
      </c>
      <c r="F36" s="14">
        <f>E36*C36</f>
        <v>375</v>
      </c>
    </row>
    <row r="37" spans="1:9" x14ac:dyDescent="0.25">
      <c r="B37" t="s">
        <v>67</v>
      </c>
      <c r="C37">
        <v>15</v>
      </c>
      <c r="E37" s="8">
        <v>40</v>
      </c>
      <c r="F37" s="14">
        <f>E37*C37</f>
        <v>600</v>
      </c>
    </row>
    <row r="38" spans="1:9" x14ac:dyDescent="0.25">
      <c r="B38" t="s">
        <v>40</v>
      </c>
      <c r="C38">
        <v>7</v>
      </c>
      <c r="D38" t="s">
        <v>14</v>
      </c>
      <c r="E38" s="8">
        <v>60</v>
      </c>
      <c r="F38" s="14">
        <f>E38*C38</f>
        <v>420</v>
      </c>
    </row>
    <row r="39" spans="1:9" x14ac:dyDescent="0.25">
      <c r="B39" t="s">
        <v>38</v>
      </c>
      <c r="C39">
        <v>8.5</v>
      </c>
      <c r="D39" t="s">
        <v>19</v>
      </c>
      <c r="E39" s="8">
        <v>40</v>
      </c>
      <c r="F39" s="14">
        <f>E39*C39</f>
        <v>340</v>
      </c>
      <c r="G39" s="13"/>
      <c r="H39" s="13"/>
      <c r="I39" s="13"/>
    </row>
    <row r="40" spans="1:9" x14ac:dyDescent="0.25">
      <c r="B40" t="s">
        <v>68</v>
      </c>
    </row>
    <row r="41" spans="1:9" x14ac:dyDescent="0.25">
      <c r="B41" t="s">
        <v>69</v>
      </c>
      <c r="C41">
        <v>1</v>
      </c>
      <c r="D41" t="s">
        <v>29</v>
      </c>
      <c r="E41" s="8">
        <v>200</v>
      </c>
      <c r="F41" s="14">
        <f>E41*C41</f>
        <v>200</v>
      </c>
    </row>
    <row r="42" spans="1:9" x14ac:dyDescent="0.25">
      <c r="B42" t="s">
        <v>70</v>
      </c>
    </row>
    <row r="43" spans="1:9" x14ac:dyDescent="0.25">
      <c r="B43" t="s">
        <v>41</v>
      </c>
      <c r="C43">
        <v>1</v>
      </c>
      <c r="D43" t="s">
        <v>29</v>
      </c>
      <c r="E43" s="8">
        <v>150</v>
      </c>
      <c r="F43" s="14">
        <f>E43*C43</f>
        <v>150</v>
      </c>
    </row>
    <row r="44" spans="1:9" x14ac:dyDescent="0.25">
      <c r="A44" s="43" t="s">
        <v>48</v>
      </c>
      <c r="B44" s="43"/>
      <c r="C44" s="43"/>
      <c r="D44" s="43"/>
      <c r="E44" s="43"/>
      <c r="F44" s="44">
        <f>SUM(F35:F43)</f>
        <v>2185</v>
      </c>
    </row>
    <row r="45" spans="1:9" x14ac:dyDescent="0.25">
      <c r="A45" s="36" t="s">
        <v>75</v>
      </c>
      <c r="B45" s="33"/>
      <c r="C45" s="33"/>
      <c r="D45" s="33"/>
      <c r="E45" s="13"/>
      <c r="F45" s="13"/>
    </row>
    <row r="46" spans="1:9" x14ac:dyDescent="0.25">
      <c r="A46" s="26">
        <v>5</v>
      </c>
      <c r="B46" s="21"/>
      <c r="C46" s="5"/>
      <c r="D46" s="5"/>
      <c r="E46" s="5"/>
      <c r="F46" s="11"/>
      <c r="G46" s="11"/>
      <c r="H46" s="11"/>
      <c r="I46" s="5"/>
    </row>
    <row r="47" spans="1:9" x14ac:dyDescent="0.25">
      <c r="B47" t="s">
        <v>71</v>
      </c>
      <c r="C47">
        <v>4</v>
      </c>
      <c r="D47" t="s">
        <v>29</v>
      </c>
      <c r="E47" s="8">
        <v>25</v>
      </c>
      <c r="F47" s="14">
        <f>E47*C47</f>
        <v>100</v>
      </c>
    </row>
    <row r="48" spans="1:9" x14ac:dyDescent="0.25">
      <c r="B48" t="s">
        <v>66</v>
      </c>
      <c r="C48">
        <v>6.25</v>
      </c>
      <c r="E48" s="8">
        <v>50</v>
      </c>
      <c r="F48" s="14">
        <f>E48*C48</f>
        <v>312.5</v>
      </c>
    </row>
    <row r="49" spans="1:9" x14ac:dyDescent="0.25">
      <c r="B49" t="s">
        <v>67</v>
      </c>
      <c r="C49">
        <v>15</v>
      </c>
      <c r="E49" s="8">
        <v>40</v>
      </c>
      <c r="F49" s="14">
        <f>E49*C49</f>
        <v>600</v>
      </c>
    </row>
    <row r="50" spans="1:9" x14ac:dyDescent="0.25">
      <c r="B50" t="s">
        <v>40</v>
      </c>
      <c r="C50">
        <v>7</v>
      </c>
      <c r="D50" t="s">
        <v>14</v>
      </c>
      <c r="E50" s="8">
        <v>60</v>
      </c>
      <c r="F50" s="14">
        <f>E50*C50</f>
        <v>420</v>
      </c>
    </row>
    <row r="51" spans="1:9" x14ac:dyDescent="0.25">
      <c r="B51" t="s">
        <v>38</v>
      </c>
      <c r="C51">
        <v>8.5</v>
      </c>
      <c r="D51" t="s">
        <v>19</v>
      </c>
      <c r="E51" s="8">
        <v>40</v>
      </c>
      <c r="F51" s="14">
        <f>E51*C51</f>
        <v>340</v>
      </c>
      <c r="G51" s="13"/>
      <c r="H51" s="13"/>
      <c r="I51" s="13"/>
    </row>
    <row r="52" spans="1:9" x14ac:dyDescent="0.25">
      <c r="B52" t="s">
        <v>68</v>
      </c>
    </row>
    <row r="53" spans="1:9" x14ac:dyDescent="0.25">
      <c r="B53" t="s">
        <v>69</v>
      </c>
      <c r="C53">
        <v>1</v>
      </c>
      <c r="D53" t="s">
        <v>29</v>
      </c>
      <c r="E53" s="8">
        <v>200</v>
      </c>
      <c r="F53" s="14">
        <f>E53*C53</f>
        <v>200</v>
      </c>
    </row>
    <row r="54" spans="1:9" x14ac:dyDescent="0.25">
      <c r="B54" t="s">
        <v>70</v>
      </c>
    </row>
    <row r="55" spans="1:9" x14ac:dyDescent="0.25">
      <c r="B55" t="s">
        <v>41</v>
      </c>
      <c r="C55">
        <v>1</v>
      </c>
      <c r="D55" t="s">
        <v>29</v>
      </c>
      <c r="E55" s="8">
        <v>150</v>
      </c>
      <c r="F55" s="14">
        <f>E55*C55</f>
        <v>150</v>
      </c>
    </row>
    <row r="56" spans="1:9" x14ac:dyDescent="0.25">
      <c r="B56" t="s">
        <v>42</v>
      </c>
      <c r="C56">
        <v>1</v>
      </c>
      <c r="D56" t="s">
        <v>29</v>
      </c>
      <c r="E56" s="8">
        <v>150</v>
      </c>
      <c r="F56" s="8">
        <f>E56*C56</f>
        <v>150</v>
      </c>
    </row>
    <row r="57" spans="1:9" x14ac:dyDescent="0.25">
      <c r="B57" t="s">
        <v>43</v>
      </c>
      <c r="C57">
        <v>1</v>
      </c>
      <c r="D57" t="s">
        <v>29</v>
      </c>
      <c r="E57" s="8">
        <v>180</v>
      </c>
      <c r="F57" s="14">
        <f>E57*C57</f>
        <v>180</v>
      </c>
    </row>
    <row r="58" spans="1:9" x14ac:dyDescent="0.25">
      <c r="B58" t="s">
        <v>44</v>
      </c>
      <c r="C58">
        <v>1</v>
      </c>
      <c r="D58" t="s">
        <v>33</v>
      </c>
      <c r="E58" s="8">
        <v>120</v>
      </c>
      <c r="F58" s="14">
        <f>E58*C58</f>
        <v>120</v>
      </c>
    </row>
    <row r="59" spans="1:9" x14ac:dyDescent="0.25">
      <c r="B59" t="s">
        <v>45</v>
      </c>
      <c r="C59">
        <v>1</v>
      </c>
      <c r="D59" t="s">
        <v>29</v>
      </c>
      <c r="E59" s="8">
        <v>90</v>
      </c>
      <c r="F59" s="14">
        <f>E59*C59</f>
        <v>90</v>
      </c>
    </row>
    <row r="60" spans="1:9" x14ac:dyDescent="0.25">
      <c r="A60" s="43" t="s">
        <v>48</v>
      </c>
      <c r="B60" s="43"/>
      <c r="C60" s="43"/>
      <c r="D60" s="43"/>
      <c r="E60" s="43"/>
      <c r="F60" s="44">
        <f>SUM(F47:F59)</f>
        <v>2662.5</v>
      </c>
    </row>
    <row r="61" spans="1:9" x14ac:dyDescent="0.25">
      <c r="A61" s="36" t="s">
        <v>76</v>
      </c>
      <c r="B61" s="33"/>
    </row>
    <row r="62" spans="1:9" x14ac:dyDescent="0.25">
      <c r="A62" s="26">
        <v>6</v>
      </c>
      <c r="B62" s="21"/>
      <c r="C62" s="5"/>
      <c r="D62" s="5"/>
      <c r="E62" s="5"/>
      <c r="F62" s="11"/>
      <c r="G62" s="11"/>
      <c r="H62" s="11"/>
      <c r="I62" s="5"/>
    </row>
    <row r="63" spans="1:9" x14ac:dyDescent="0.25">
      <c r="B63" t="s">
        <v>71</v>
      </c>
      <c r="C63">
        <v>4</v>
      </c>
      <c r="D63" t="s">
        <v>29</v>
      </c>
      <c r="E63" s="8">
        <v>25</v>
      </c>
      <c r="F63" s="14">
        <f>E63*C63</f>
        <v>100</v>
      </c>
    </row>
    <row r="64" spans="1:9" x14ac:dyDescent="0.25">
      <c r="B64" t="s">
        <v>66</v>
      </c>
      <c r="C64">
        <v>7.5</v>
      </c>
      <c r="E64" s="8">
        <v>50</v>
      </c>
      <c r="F64" s="14">
        <f>E64*C64</f>
        <v>375</v>
      </c>
    </row>
    <row r="65" spans="1:23" x14ac:dyDescent="0.25">
      <c r="B65" t="s">
        <v>67</v>
      </c>
      <c r="C65">
        <v>15</v>
      </c>
      <c r="E65" s="8">
        <v>40</v>
      </c>
      <c r="F65" s="14">
        <f>E65*C65</f>
        <v>600</v>
      </c>
      <c r="G65" s="10"/>
      <c r="H65" s="16"/>
      <c r="I65" s="10"/>
    </row>
    <row r="66" spans="1:23" x14ac:dyDescent="0.25">
      <c r="B66" t="s">
        <v>40</v>
      </c>
      <c r="C66">
        <v>7</v>
      </c>
      <c r="D66" t="s">
        <v>14</v>
      </c>
      <c r="E66" s="8">
        <v>60</v>
      </c>
      <c r="F66" s="14">
        <f>E66*C66</f>
        <v>420</v>
      </c>
      <c r="G66" s="10"/>
      <c r="H66" s="16"/>
      <c r="I66" s="10"/>
    </row>
    <row r="67" spans="1:23" x14ac:dyDescent="0.25">
      <c r="B67" t="s">
        <v>38</v>
      </c>
      <c r="C67">
        <v>8.5</v>
      </c>
      <c r="D67" t="s">
        <v>19</v>
      </c>
      <c r="E67" s="8">
        <v>40</v>
      </c>
      <c r="F67" s="14">
        <f>E67*C67</f>
        <v>340</v>
      </c>
    </row>
    <row r="68" spans="1:23" x14ac:dyDescent="0.25">
      <c r="B68" t="s">
        <v>39</v>
      </c>
    </row>
    <row r="69" spans="1:23" x14ac:dyDescent="0.25">
      <c r="B69" t="s">
        <v>69</v>
      </c>
      <c r="C69">
        <v>1</v>
      </c>
      <c r="D69" t="s">
        <v>29</v>
      </c>
      <c r="E69" s="8">
        <v>200</v>
      </c>
      <c r="F69" s="14">
        <f>E69*C69</f>
        <v>200</v>
      </c>
    </row>
    <row r="70" spans="1:23" x14ac:dyDescent="0.25">
      <c r="B70" t="s">
        <v>72</v>
      </c>
    </row>
    <row r="71" spans="1:23" x14ac:dyDescent="0.25">
      <c r="B71" t="s">
        <v>41</v>
      </c>
      <c r="C71">
        <v>1</v>
      </c>
      <c r="D71" t="s">
        <v>29</v>
      </c>
      <c r="E71" s="8">
        <v>150</v>
      </c>
      <c r="F71" s="14">
        <f>E71*C71</f>
        <v>150</v>
      </c>
      <c r="V71" s="8"/>
      <c r="W71" s="14"/>
    </row>
    <row r="72" spans="1:23" x14ac:dyDescent="0.25">
      <c r="B72" t="s">
        <v>42</v>
      </c>
      <c r="C72">
        <v>1</v>
      </c>
      <c r="D72" t="s">
        <v>29</v>
      </c>
      <c r="E72">
        <v>150</v>
      </c>
      <c r="F72" s="8">
        <f>E72*C72</f>
        <v>150</v>
      </c>
      <c r="V72" s="8"/>
      <c r="W72" s="14"/>
    </row>
    <row r="73" spans="1:23" x14ac:dyDescent="0.25">
      <c r="B73" t="s">
        <v>46</v>
      </c>
      <c r="C73">
        <v>1</v>
      </c>
      <c r="D73" t="s">
        <v>29</v>
      </c>
      <c r="E73">
        <v>1100</v>
      </c>
      <c r="F73" s="8">
        <f>C73*E73</f>
        <v>1100</v>
      </c>
      <c r="V73" s="8"/>
      <c r="W73" s="14"/>
    </row>
    <row r="74" spans="1:23" x14ac:dyDescent="0.25">
      <c r="A74" s="43" t="s">
        <v>48</v>
      </c>
      <c r="B74" s="43"/>
      <c r="C74" s="43"/>
      <c r="D74" s="43"/>
      <c r="E74" s="43"/>
      <c r="F74" s="44">
        <f>SUM(F63:F73)</f>
        <v>3435</v>
      </c>
      <c r="V74" s="8"/>
      <c r="W74" s="14"/>
    </row>
    <row r="75" spans="1:23" x14ac:dyDescent="0.25">
      <c r="A75" s="36" t="s">
        <v>53</v>
      </c>
      <c r="B75" s="33"/>
      <c r="C75" s="33"/>
      <c r="D75" s="33"/>
      <c r="E75" s="13"/>
      <c r="F75" s="13"/>
      <c r="V75" s="8"/>
      <c r="W75" s="14"/>
    </row>
    <row r="76" spans="1:23" x14ac:dyDescent="0.25">
      <c r="A76" s="26">
        <v>7</v>
      </c>
      <c r="B76" s="21"/>
      <c r="C76" s="5"/>
      <c r="D76" s="5"/>
      <c r="E76" s="5"/>
      <c r="F76" s="11"/>
    </row>
    <row r="77" spans="1:23" x14ac:dyDescent="0.25">
      <c r="B77" t="s">
        <v>71</v>
      </c>
      <c r="C77">
        <v>4</v>
      </c>
      <c r="D77" t="s">
        <v>29</v>
      </c>
      <c r="E77" s="8">
        <v>25</v>
      </c>
      <c r="F77" s="14">
        <f>E77*C77</f>
        <v>100</v>
      </c>
      <c r="V77" s="8"/>
      <c r="W77" s="14"/>
    </row>
    <row r="78" spans="1:23" x14ac:dyDescent="0.25">
      <c r="B78" t="s">
        <v>66</v>
      </c>
      <c r="C78">
        <v>6.25</v>
      </c>
      <c r="E78" s="8">
        <v>50</v>
      </c>
      <c r="F78" s="14">
        <f>E78*C78</f>
        <v>312.5</v>
      </c>
    </row>
    <row r="79" spans="1:23" x14ac:dyDescent="0.25">
      <c r="B79" t="s">
        <v>67</v>
      </c>
      <c r="C79">
        <v>15</v>
      </c>
      <c r="E79" s="8">
        <v>40</v>
      </c>
      <c r="F79" s="14">
        <f>E79*C79</f>
        <v>600</v>
      </c>
      <c r="V79" s="8"/>
      <c r="W79" s="14"/>
    </row>
    <row r="80" spans="1:23" x14ac:dyDescent="0.25">
      <c r="B80" t="s">
        <v>40</v>
      </c>
      <c r="C80">
        <v>7</v>
      </c>
      <c r="D80" t="s">
        <v>14</v>
      </c>
      <c r="E80" s="8">
        <v>60</v>
      </c>
      <c r="F80" s="14">
        <f>E80*C80</f>
        <v>420</v>
      </c>
    </row>
    <row r="81" spans="1:9" x14ac:dyDescent="0.25">
      <c r="B81" t="s">
        <v>38</v>
      </c>
      <c r="C81">
        <v>8.5</v>
      </c>
      <c r="D81" t="s">
        <v>19</v>
      </c>
      <c r="E81" s="8">
        <v>40</v>
      </c>
      <c r="F81" s="14">
        <f>E81*C81</f>
        <v>340</v>
      </c>
    </row>
    <row r="82" spans="1:9" x14ac:dyDescent="0.25">
      <c r="B82" t="s">
        <v>68</v>
      </c>
    </row>
    <row r="83" spans="1:9" x14ac:dyDescent="0.25">
      <c r="B83" t="s">
        <v>69</v>
      </c>
      <c r="C83">
        <v>1</v>
      </c>
      <c r="D83" t="s">
        <v>29</v>
      </c>
      <c r="E83" s="8">
        <v>200</v>
      </c>
      <c r="F83" s="14">
        <f>E83*C83</f>
        <v>200</v>
      </c>
    </row>
    <row r="84" spans="1:9" x14ac:dyDescent="0.25">
      <c r="B84" t="s">
        <v>72</v>
      </c>
    </row>
    <row r="85" spans="1:9" x14ac:dyDescent="0.25">
      <c r="B85" t="s">
        <v>41</v>
      </c>
      <c r="C85">
        <v>1</v>
      </c>
      <c r="D85" t="s">
        <v>29</v>
      </c>
      <c r="E85" s="8">
        <v>150</v>
      </c>
      <c r="F85" s="14">
        <f>E85*C85</f>
        <v>150</v>
      </c>
    </row>
    <row r="86" spans="1:9" x14ac:dyDescent="0.25">
      <c r="A86" s="43"/>
      <c r="B86" s="43"/>
      <c r="C86" s="43"/>
      <c r="D86" s="43"/>
      <c r="E86" s="43"/>
      <c r="F86" s="44">
        <f>SUM(F77:F85)</f>
        <v>2122.5</v>
      </c>
    </row>
    <row r="87" spans="1:9" ht="15.75" thickBot="1" x14ac:dyDescent="0.3">
      <c r="A87" s="18"/>
      <c r="B87" s="19"/>
      <c r="C87" s="18"/>
      <c r="D87" s="18"/>
      <c r="E87" s="18"/>
      <c r="F87" s="20"/>
      <c r="G87" s="18"/>
      <c r="H87" s="18"/>
      <c r="I87" s="18"/>
    </row>
    <row r="88" spans="1:9" ht="15.75" thickTop="1" x14ac:dyDescent="0.25"/>
    <row r="122" spans="1:1" x14ac:dyDescent="0.25">
      <c r="A122" s="2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DFBF-79B2-4E56-AD4F-DA99B8F44D18}">
  <dimension ref="A2:E19"/>
  <sheetViews>
    <sheetView zoomScale="130" zoomScaleNormal="130" workbookViewId="0">
      <selection activeCell="G9" sqref="G9"/>
    </sheetView>
  </sheetViews>
  <sheetFormatPr defaultRowHeight="15" x14ac:dyDescent="0.25"/>
  <cols>
    <col min="1" max="1" width="15.28515625" customWidth="1"/>
    <col min="3" max="3" width="13.5703125" bestFit="1" customWidth="1"/>
    <col min="4" max="4" width="7.5703125" bestFit="1" customWidth="1"/>
    <col min="5" max="5" width="12.28515625" bestFit="1" customWidth="1"/>
    <col min="6" max="6" width="11.42578125" bestFit="1" customWidth="1"/>
  </cols>
  <sheetData>
    <row r="2" spans="1:5" ht="15.75" thickBot="1" x14ac:dyDescent="0.3">
      <c r="A2" s="18" t="s">
        <v>55</v>
      </c>
      <c r="B2" s="18"/>
      <c r="C2" s="18"/>
      <c r="D2" s="18"/>
      <c r="E2" s="18"/>
    </row>
    <row r="3" spans="1:5" ht="15.75" thickTop="1" x14ac:dyDescent="0.25">
      <c r="A3" s="2"/>
      <c r="B3" s="2"/>
      <c r="C3" s="2"/>
      <c r="D3" s="2"/>
      <c r="E3" s="2"/>
    </row>
    <row r="4" spans="1:5" x14ac:dyDescent="0.25">
      <c r="A4" s="2" t="s">
        <v>57</v>
      </c>
      <c r="B4" s="49"/>
      <c r="C4" s="2" t="s">
        <v>56</v>
      </c>
      <c r="D4" s="2" t="s">
        <v>49</v>
      </c>
      <c r="E4" s="2" t="s">
        <v>47</v>
      </c>
    </row>
    <row r="5" spans="1:5" x14ac:dyDescent="0.25">
      <c r="A5" s="46" t="s">
        <v>8</v>
      </c>
      <c r="C5" s="14">
        <f>Begroting!F14</f>
        <v>6485</v>
      </c>
      <c r="D5" s="47">
        <v>0.5</v>
      </c>
      <c r="E5" s="14">
        <f>C5*D5</f>
        <v>3242.5</v>
      </c>
    </row>
    <row r="6" spans="1:5" x14ac:dyDescent="0.25">
      <c r="A6" s="24" t="s">
        <v>17</v>
      </c>
      <c r="C6" s="14">
        <f>Begroting!F26</f>
        <v>9430</v>
      </c>
      <c r="D6" s="47">
        <v>0.4</v>
      </c>
      <c r="E6" s="14">
        <f>C6*D6</f>
        <v>3772</v>
      </c>
    </row>
    <row r="7" spans="1:5" x14ac:dyDescent="0.25">
      <c r="A7" s="48" t="s">
        <v>20</v>
      </c>
      <c r="C7" s="14">
        <f>Begroting!F32</f>
        <v>7265</v>
      </c>
      <c r="D7">
        <v>2</v>
      </c>
      <c r="E7" s="14">
        <f>D7*C7</f>
        <v>14530</v>
      </c>
    </row>
    <row r="8" spans="1:5" x14ac:dyDescent="0.25">
      <c r="A8" s="48" t="s">
        <v>0</v>
      </c>
      <c r="C8" s="14">
        <f>Begroting!F60</f>
        <v>2662.5</v>
      </c>
      <c r="D8">
        <v>1</v>
      </c>
      <c r="E8" s="14">
        <f>D8*C8</f>
        <v>2662.5</v>
      </c>
    </row>
    <row r="9" spans="1:5" x14ac:dyDescent="0.25">
      <c r="A9" s="48" t="s">
        <v>50</v>
      </c>
      <c r="C9" s="14">
        <f>Begroting!F44</f>
        <v>2185</v>
      </c>
      <c r="D9">
        <v>1</v>
      </c>
      <c r="E9" s="14">
        <f t="shared" ref="E9:E10" si="0">D9*C9</f>
        <v>2185</v>
      </c>
    </row>
    <row r="10" spans="1:5" x14ac:dyDescent="0.25">
      <c r="A10" s="48" t="s">
        <v>46</v>
      </c>
      <c r="C10" s="14">
        <f>Begroting!F74</f>
        <v>3435</v>
      </c>
      <c r="D10">
        <v>1</v>
      </c>
      <c r="E10" s="14">
        <f t="shared" si="0"/>
        <v>3435</v>
      </c>
    </row>
    <row r="11" spans="1:5" x14ac:dyDescent="0.25">
      <c r="C11" s="14"/>
    </row>
    <row r="12" spans="1:5" ht="15.75" thickBot="1" x14ac:dyDescent="0.3">
      <c r="A12" s="51" t="s">
        <v>51</v>
      </c>
      <c r="B12" s="52"/>
      <c r="C12" s="52"/>
      <c r="D12" s="52"/>
      <c r="E12" s="53">
        <f>SUM(E5:E10)</f>
        <v>29827</v>
      </c>
    </row>
    <row r="13" spans="1:5" ht="15.75" thickTop="1" x14ac:dyDescent="0.25"/>
    <row r="19" spans="2:2" x14ac:dyDescent="0.25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F8B6-1E27-42FF-B4C5-68351AAEB52A}">
  <dimension ref="A2:M15"/>
  <sheetViews>
    <sheetView zoomScaleNormal="100" workbookViewId="0">
      <selection activeCell="D1" sqref="D1"/>
    </sheetView>
  </sheetViews>
  <sheetFormatPr defaultRowHeight="15" x14ac:dyDescent="0.25"/>
  <cols>
    <col min="4" max="4" width="10.7109375" bestFit="1" customWidth="1"/>
    <col min="5" max="5" width="6.7109375" bestFit="1" customWidth="1"/>
    <col min="6" max="6" width="11.7109375" bestFit="1" customWidth="1"/>
  </cols>
  <sheetData>
    <row r="2" spans="1:13" ht="15.75" thickBot="1" x14ac:dyDescent="0.3">
      <c r="A2" s="18" t="s">
        <v>52</v>
      </c>
      <c r="B2" s="18"/>
      <c r="C2" s="18"/>
      <c r="D2" s="18"/>
      <c r="E2" s="18"/>
      <c r="F2" s="18"/>
    </row>
    <row r="3" spans="1:13" ht="15.75" thickTop="1" x14ac:dyDescent="0.25"/>
    <row r="4" spans="1:13" x14ac:dyDescent="0.25">
      <c r="A4" t="s">
        <v>3</v>
      </c>
      <c r="E4" t="s">
        <v>49</v>
      </c>
      <c r="F4" t="s">
        <v>47</v>
      </c>
      <c r="G4" s="2"/>
    </row>
    <row r="5" spans="1:13" x14ac:dyDescent="0.25">
      <c r="A5" s="46" t="s">
        <v>8</v>
      </c>
      <c r="B5" s="2"/>
      <c r="C5" s="2"/>
      <c r="D5" s="15">
        <f>Begroting!F14</f>
        <v>6485</v>
      </c>
      <c r="E5" s="50">
        <v>1</v>
      </c>
      <c r="F5" s="15">
        <f>E5*D5</f>
        <v>6485</v>
      </c>
    </row>
    <row r="6" spans="1:13" x14ac:dyDescent="0.25">
      <c r="A6" s="46" t="s">
        <v>17</v>
      </c>
      <c r="B6" s="2"/>
      <c r="C6" s="2"/>
      <c r="D6" s="15">
        <f>Begroting!F26</f>
        <v>9430</v>
      </c>
      <c r="E6" s="50">
        <v>1</v>
      </c>
      <c r="F6" s="15">
        <f>E6*D6</f>
        <v>9430</v>
      </c>
    </row>
    <row r="7" spans="1:13" x14ac:dyDescent="0.25">
      <c r="A7" s="17" t="s">
        <v>20</v>
      </c>
      <c r="B7" s="2"/>
      <c r="C7" s="2"/>
      <c r="D7" s="15">
        <f>Begroting!F32</f>
        <v>7265</v>
      </c>
      <c r="E7" s="2">
        <v>4</v>
      </c>
      <c r="F7" s="15">
        <f>E7*D7</f>
        <v>29060</v>
      </c>
    </row>
    <row r="8" spans="1:13" x14ac:dyDescent="0.25">
      <c r="A8" s="17" t="s">
        <v>0</v>
      </c>
      <c r="B8" s="2"/>
      <c r="C8" s="2"/>
      <c r="D8" s="15">
        <f>Begroting!F60</f>
        <v>2662.5</v>
      </c>
      <c r="E8" s="2">
        <v>1</v>
      </c>
      <c r="F8" s="15">
        <f>E8*D8</f>
        <v>2662.5</v>
      </c>
    </row>
    <row r="9" spans="1:13" x14ac:dyDescent="0.25">
      <c r="A9" s="17" t="s">
        <v>50</v>
      </c>
      <c r="B9" s="2"/>
      <c r="C9" s="2"/>
      <c r="D9" s="15">
        <f>Begroting!F44</f>
        <v>2185</v>
      </c>
      <c r="E9" s="2">
        <v>3</v>
      </c>
      <c r="F9" s="15">
        <f t="shared" ref="F9:F11" si="0">E9*D9</f>
        <v>6555</v>
      </c>
      <c r="G9" s="2"/>
      <c r="M9" t="s">
        <v>59</v>
      </c>
    </row>
    <row r="10" spans="1:13" x14ac:dyDescent="0.25">
      <c r="A10" s="17" t="s">
        <v>46</v>
      </c>
      <c r="B10" s="2"/>
      <c r="C10" s="2"/>
      <c r="D10" s="15">
        <f>Begroting!F74</f>
        <v>3435</v>
      </c>
      <c r="E10" s="2">
        <v>1</v>
      </c>
      <c r="F10" s="15">
        <f t="shared" si="0"/>
        <v>3435</v>
      </c>
      <c r="G10" s="2"/>
    </row>
    <row r="11" spans="1:13" x14ac:dyDescent="0.25">
      <c r="A11" s="17" t="s">
        <v>54</v>
      </c>
      <c r="B11" s="2"/>
      <c r="C11" s="2"/>
      <c r="D11" s="15">
        <f>Begroting!F86</f>
        <v>2122.5</v>
      </c>
      <c r="E11" s="2">
        <v>3</v>
      </c>
      <c r="F11" s="15">
        <f t="shared" si="0"/>
        <v>6367.5</v>
      </c>
      <c r="G11" s="2"/>
    </row>
    <row r="12" spans="1:13" x14ac:dyDescent="0.25">
      <c r="A12" s="2"/>
      <c r="B12" s="2"/>
      <c r="C12" s="2"/>
      <c r="D12" s="2"/>
      <c r="E12" s="2"/>
      <c r="F12" s="2"/>
    </row>
    <row r="13" spans="1:13" ht="15.75" thickBot="1" x14ac:dyDescent="0.3">
      <c r="A13" s="54" t="s">
        <v>51</v>
      </c>
      <c r="B13" s="55"/>
      <c r="C13" s="55"/>
      <c r="D13" s="55"/>
      <c r="E13" s="55"/>
      <c r="F13" s="56">
        <f>SUM(F5:F11)</f>
        <v>63995</v>
      </c>
    </row>
    <row r="14" spans="1:13" ht="15.75" thickTop="1" x14ac:dyDescent="0.25"/>
    <row r="15" spans="1:13" x14ac:dyDescent="0.25">
      <c r="G1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7428-A3A1-4722-87C5-8629C29E2BC1}">
  <dimension ref="A2:F14"/>
  <sheetViews>
    <sheetView zoomScale="110" zoomScaleNormal="110" workbookViewId="0">
      <selection activeCell="G24" sqref="G24"/>
    </sheetView>
  </sheetViews>
  <sheetFormatPr defaultRowHeight="15" x14ac:dyDescent="0.25"/>
  <cols>
    <col min="4" max="4" width="10.7109375" bestFit="1" customWidth="1"/>
    <col min="5" max="5" width="6.7109375" bestFit="1" customWidth="1"/>
    <col min="6" max="6" width="11.7109375" bestFit="1" customWidth="1"/>
  </cols>
  <sheetData>
    <row r="2" spans="1:6" ht="15.75" thickBot="1" x14ac:dyDescent="0.3">
      <c r="A2" s="18" t="s">
        <v>60</v>
      </c>
      <c r="B2" s="18"/>
      <c r="C2" s="18"/>
      <c r="D2" s="18"/>
      <c r="E2" s="18"/>
      <c r="F2" s="18"/>
    </row>
    <row r="3" spans="1:6" ht="15.75" thickTop="1" x14ac:dyDescent="0.25"/>
    <row r="4" spans="1:6" x14ac:dyDescent="0.25">
      <c r="A4" t="s">
        <v>3</v>
      </c>
      <c r="E4" t="s">
        <v>49</v>
      </c>
      <c r="F4" t="s">
        <v>47</v>
      </c>
    </row>
    <row r="5" spans="1:6" x14ac:dyDescent="0.25">
      <c r="A5" s="46" t="s">
        <v>8</v>
      </c>
      <c r="B5" s="2"/>
      <c r="C5" s="2"/>
      <c r="D5" s="15">
        <f>Begroting!F14</f>
        <v>6485</v>
      </c>
      <c r="E5" s="50">
        <v>1</v>
      </c>
      <c r="F5" s="15">
        <f t="shared" ref="F5:F11" si="0">E5*D5</f>
        <v>6485</v>
      </c>
    </row>
    <row r="6" spans="1:6" x14ac:dyDescent="0.25">
      <c r="A6" s="46" t="s">
        <v>17</v>
      </c>
      <c r="B6" s="2"/>
      <c r="C6" s="2"/>
      <c r="D6" s="15">
        <f>Begroting!F26</f>
        <v>9430</v>
      </c>
      <c r="E6" s="50">
        <v>1</v>
      </c>
      <c r="F6" s="15">
        <f t="shared" si="0"/>
        <v>9430</v>
      </c>
    </row>
    <row r="7" spans="1:6" x14ac:dyDescent="0.25">
      <c r="A7" s="17" t="s">
        <v>20</v>
      </c>
      <c r="B7" s="2"/>
      <c r="C7" s="2"/>
      <c r="D7" s="15">
        <f>Begroting!F32</f>
        <v>7265</v>
      </c>
      <c r="E7" s="2">
        <v>5</v>
      </c>
      <c r="F7" s="15">
        <f t="shared" si="0"/>
        <v>36325</v>
      </c>
    </row>
    <row r="8" spans="1:6" x14ac:dyDescent="0.25">
      <c r="A8" s="17" t="s">
        <v>0</v>
      </c>
      <c r="B8" s="2"/>
      <c r="C8" s="2"/>
      <c r="D8" s="15">
        <f>Begroting!F60</f>
        <v>2662.5</v>
      </c>
      <c r="E8" s="2">
        <v>5</v>
      </c>
      <c r="F8" s="15">
        <f t="shared" si="0"/>
        <v>13312.5</v>
      </c>
    </row>
    <row r="9" spans="1:6" x14ac:dyDescent="0.25">
      <c r="A9" s="17" t="s">
        <v>50</v>
      </c>
      <c r="B9" s="2"/>
      <c r="C9" s="2"/>
      <c r="D9" s="15">
        <f>Begroting!F44</f>
        <v>2185</v>
      </c>
      <c r="E9" s="2">
        <v>5</v>
      </c>
      <c r="F9" s="15">
        <f t="shared" si="0"/>
        <v>10925</v>
      </c>
    </row>
    <row r="10" spans="1:6" x14ac:dyDescent="0.25">
      <c r="A10" s="17" t="s">
        <v>46</v>
      </c>
      <c r="B10" s="2"/>
      <c r="C10" s="2"/>
      <c r="D10" s="15">
        <f>Begroting!F74</f>
        <v>3435</v>
      </c>
      <c r="E10" s="2">
        <v>1</v>
      </c>
      <c r="F10" s="15">
        <f t="shared" si="0"/>
        <v>3435</v>
      </c>
    </row>
    <row r="11" spans="1:6" x14ac:dyDescent="0.25">
      <c r="A11" s="17" t="s">
        <v>54</v>
      </c>
      <c r="B11" s="2"/>
      <c r="C11" s="2"/>
      <c r="D11" s="15">
        <f>Begroting!F86</f>
        <v>2122.5</v>
      </c>
      <c r="E11" s="2">
        <v>1</v>
      </c>
      <c r="F11" s="15">
        <f t="shared" si="0"/>
        <v>2122.5</v>
      </c>
    </row>
    <row r="12" spans="1:6" x14ac:dyDescent="0.25">
      <c r="A12" s="2"/>
      <c r="B12" s="2"/>
      <c r="C12" s="2"/>
      <c r="D12" s="2"/>
      <c r="E12" s="2"/>
      <c r="F12" s="2"/>
    </row>
    <row r="13" spans="1:6" ht="15.75" thickBot="1" x14ac:dyDescent="0.3">
      <c r="A13" s="54" t="s">
        <v>51</v>
      </c>
      <c r="B13" s="55"/>
      <c r="C13" s="55"/>
      <c r="D13" s="55"/>
      <c r="E13" s="55"/>
      <c r="F13" s="56">
        <f>SUM(F5:F11)</f>
        <v>82035</v>
      </c>
    </row>
    <row r="14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D14-D434-41F0-B4D3-96E134772881}">
  <dimension ref="A2:F14"/>
  <sheetViews>
    <sheetView tabSelected="1" zoomScale="120" zoomScaleNormal="120" workbookViewId="0">
      <selection activeCell="J13" sqref="J13"/>
    </sheetView>
  </sheetViews>
  <sheetFormatPr defaultRowHeight="15" x14ac:dyDescent="0.25"/>
  <cols>
    <col min="4" max="4" width="11.140625" bestFit="1" customWidth="1"/>
    <col min="5" max="5" width="6.42578125" bestFit="1" customWidth="1"/>
    <col min="6" max="6" width="12.140625" bestFit="1" customWidth="1"/>
  </cols>
  <sheetData>
    <row r="2" spans="1:6" ht="15.75" thickBot="1" x14ac:dyDescent="0.3">
      <c r="A2" s="18" t="s">
        <v>58</v>
      </c>
      <c r="B2" s="18"/>
      <c r="C2" s="18"/>
      <c r="D2" s="18"/>
      <c r="E2" s="18"/>
      <c r="F2" s="18"/>
    </row>
    <row r="3" spans="1:6" ht="15.75" thickTop="1" x14ac:dyDescent="0.25"/>
    <row r="4" spans="1:6" x14ac:dyDescent="0.25">
      <c r="A4" t="s">
        <v>3</v>
      </c>
      <c r="E4" t="s">
        <v>49</v>
      </c>
      <c r="F4" t="s">
        <v>47</v>
      </c>
    </row>
    <row r="5" spans="1:6" x14ac:dyDescent="0.25">
      <c r="A5" s="46" t="s">
        <v>8</v>
      </c>
      <c r="B5" s="2"/>
      <c r="C5" s="2"/>
      <c r="D5" s="15">
        <f>Begroting!F14</f>
        <v>6485</v>
      </c>
      <c r="E5" s="50">
        <v>1</v>
      </c>
      <c r="F5" s="15">
        <f t="shared" ref="F5:F11" si="0">E5*D5</f>
        <v>6485</v>
      </c>
    </row>
    <row r="6" spans="1:6" x14ac:dyDescent="0.25">
      <c r="A6" s="46" t="s">
        <v>17</v>
      </c>
      <c r="B6" s="2"/>
      <c r="C6" s="2"/>
      <c r="D6" s="15">
        <f>Begroting!F26</f>
        <v>9430</v>
      </c>
      <c r="E6" s="50">
        <v>1</v>
      </c>
      <c r="F6" s="15">
        <f t="shared" si="0"/>
        <v>9430</v>
      </c>
    </row>
    <row r="7" spans="1:6" x14ac:dyDescent="0.25">
      <c r="A7" s="17" t="s">
        <v>20</v>
      </c>
      <c r="B7" s="2"/>
      <c r="C7" s="2"/>
      <c r="D7" s="15">
        <f>Begroting!F32</f>
        <v>7265</v>
      </c>
      <c r="E7" s="2">
        <v>5</v>
      </c>
      <c r="F7" s="15">
        <f t="shared" si="0"/>
        <v>36325</v>
      </c>
    </row>
    <row r="8" spans="1:6" x14ac:dyDescent="0.25">
      <c r="A8" s="17" t="s">
        <v>0</v>
      </c>
      <c r="B8" s="2"/>
      <c r="C8" s="2"/>
      <c r="D8" s="15">
        <f>Begroting!F60</f>
        <v>2662.5</v>
      </c>
      <c r="E8" s="2">
        <v>5</v>
      </c>
      <c r="F8" s="15">
        <f t="shared" si="0"/>
        <v>13312.5</v>
      </c>
    </row>
    <row r="9" spans="1:6" x14ac:dyDescent="0.25">
      <c r="A9" s="17" t="s">
        <v>50</v>
      </c>
      <c r="B9" s="2"/>
      <c r="C9" s="2"/>
      <c r="D9" s="15">
        <f>Begroting!F44</f>
        <v>2185</v>
      </c>
      <c r="E9" s="2">
        <v>5</v>
      </c>
      <c r="F9" s="15">
        <f t="shared" si="0"/>
        <v>10925</v>
      </c>
    </row>
    <row r="10" spans="1:6" x14ac:dyDescent="0.25">
      <c r="A10" s="17" t="s">
        <v>46</v>
      </c>
      <c r="B10" s="2"/>
      <c r="C10" s="2"/>
      <c r="D10" s="15">
        <f>Begroting!F74</f>
        <v>3435</v>
      </c>
      <c r="E10" s="2">
        <v>1</v>
      </c>
      <c r="F10" s="15">
        <f t="shared" si="0"/>
        <v>3435</v>
      </c>
    </row>
    <row r="11" spans="1:6" x14ac:dyDescent="0.25">
      <c r="A11" s="17" t="s">
        <v>54</v>
      </c>
      <c r="B11" s="2"/>
      <c r="C11" s="2"/>
      <c r="D11" s="15">
        <f>Begroting!F86</f>
        <v>2122.5</v>
      </c>
      <c r="E11" s="2">
        <v>1</v>
      </c>
      <c r="F11" s="15">
        <f t="shared" si="0"/>
        <v>2122.5</v>
      </c>
    </row>
    <row r="12" spans="1:6" x14ac:dyDescent="0.25">
      <c r="A12" s="2"/>
      <c r="B12" s="2"/>
      <c r="C12" s="2"/>
      <c r="D12" s="2"/>
      <c r="E12" s="2"/>
      <c r="F12" s="2"/>
    </row>
    <row r="13" spans="1:6" ht="15.75" thickBot="1" x14ac:dyDescent="0.3">
      <c r="A13" s="54" t="s">
        <v>51</v>
      </c>
      <c r="B13" s="55"/>
      <c r="C13" s="55"/>
      <c r="D13" s="55"/>
      <c r="E13" s="55"/>
      <c r="F13" s="56">
        <f>SUM(F5:F11)</f>
        <v>82035</v>
      </c>
    </row>
    <row r="14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Begroting</vt:lpstr>
      <vt:lpstr>Starters woning</vt:lpstr>
      <vt:lpstr>Gezinsuitbreiding</vt:lpstr>
      <vt:lpstr>Zorg woning</vt:lpstr>
      <vt:lpstr>Studenten, arbeids woning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beltman</dc:creator>
  <cp:lastModifiedBy>Tim van Iersel</cp:lastModifiedBy>
  <cp:lastPrinted>2019-01-24T14:13:09Z</cp:lastPrinted>
  <dcterms:created xsi:type="dcterms:W3CDTF">2018-12-19T11:30:38Z</dcterms:created>
  <dcterms:modified xsi:type="dcterms:W3CDTF">2019-05-24T06:37:04Z</dcterms:modified>
</cp:coreProperties>
</file>